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2270" activeTab="0"/>
  </bookViews>
  <sheets>
    <sheet name="NWG - ANTRAG" sheetId="1" r:id="rId1"/>
  </sheets>
  <definedNames>
    <definedName name="_xlnm.Print_Area" localSheetId="0">'NWG - ANTRAG'!$A$1:$N$135</definedName>
    <definedName name="GAB_Tabelle">'NWG - ANTRAG'!$F$128:$M$133</definedName>
  </definedNames>
  <calcPr fullCalcOnLoad="1"/>
</workbook>
</file>

<file path=xl/sharedStrings.xml><?xml version="1.0" encoding="utf-8"?>
<sst xmlns="http://schemas.openxmlformats.org/spreadsheetml/2006/main" count="89" uniqueCount="88">
  <si>
    <t>Betroffenes Grundstück:</t>
  </si>
  <si>
    <t>Antragsteller/ Eigentümer:</t>
  </si>
  <si>
    <t>(Bitte Zutreffendes ankreuzen und im Falle einer Nichtbenützung der öffentlichen Einrichtung/ Alternative 2 zusätzlich begründen.)</t>
  </si>
  <si>
    <t>wasser auf Dauer (auch bei Starkregen und länger anhaltenden Regenperioden) ordnungsgemäß u. rechtmäßig</t>
  </si>
  <si>
    <t>auf dem eigenen Grundstück zurückgehalten wird oder versickert.</t>
  </si>
  <si>
    <t>über andere Grundstücke abgeleitet wird.</t>
  </si>
  <si>
    <t>Beschreibung/ Begründung der anderweitigen Entsorgung des Niederschlags-/ Oberflächenwassers:</t>
  </si>
  <si>
    <t>Nr.</t>
  </si>
  <si>
    <t>Gebäude/ -teil oder</t>
  </si>
  <si>
    <t>Flächengrundlage</t>
  </si>
  <si>
    <t>Fläche</t>
  </si>
  <si>
    <t xml:space="preserve">Die bebaute/ befestigte Fläche ist </t>
  </si>
  <si>
    <t>befestigte Fläche</t>
  </si>
  <si>
    <t>z.B. Maße, Plan</t>
  </si>
  <si>
    <t>(qm)</t>
  </si>
  <si>
    <t>… frei, weil das NW</t>
  </si>
  <si>
    <t>… pflichtig</t>
  </si>
  <si>
    <t>… lt. beigefügtem Lageplan, Luftbild, Skizze, etc.</t>
  </si>
  <si>
    <t>insgesamt</t>
  </si>
  <si>
    <t>(Datum und Unterschrift)</t>
  </si>
  <si>
    <t>3. Das Niederschlags-/ Oberflächenwasser für das o.g. Grundstück:</t>
  </si>
  <si>
    <r>
      <t>4. Tatsächlich bebaute und befestigte Fläche:</t>
    </r>
    <r>
      <rPr>
        <i/>
        <sz val="12"/>
        <rFont val="Times New Roman"/>
        <family val="1"/>
      </rPr>
      <t xml:space="preserve">   (nur falls NW überhaupt in Kanalisation gelangt)</t>
    </r>
  </si>
  <si>
    <r>
      <t>gelangt</t>
    </r>
    <r>
      <rPr>
        <sz val="10"/>
        <rFont val="Arial"/>
        <family val="0"/>
      </rPr>
      <t xml:space="preserve"> (zumindest teilweise) in die öffentliche Entwässerungseinrichtung.   </t>
    </r>
    <r>
      <rPr>
        <i/>
        <sz val="10"/>
        <rFont val="Arial"/>
        <family val="2"/>
      </rPr>
      <t>=&gt; Bitte Punkt 4 ausfüllen.</t>
    </r>
  </si>
  <si>
    <r>
      <t>Änderung</t>
    </r>
    <r>
      <rPr>
        <sz val="10"/>
        <rFont val="Arial"/>
        <family val="2"/>
      </rPr>
      <t xml:space="preserve">  </t>
    </r>
    <r>
      <rPr>
        <i/>
        <sz val="8"/>
        <rFont val="Arial"/>
        <family val="2"/>
      </rPr>
      <t>(Die bisherigen Grundlagen/ Flächen haben sich geändert.)</t>
    </r>
  </si>
  <si>
    <t>einer Änderung bei der Niederschlagswassergebühr (NWG)</t>
  </si>
  <si>
    <t>1. Antragsart/ Grund für Antragstellung oder Meldung:</t>
  </si>
  <si>
    <t>Antrag auf Nicht- bzw. abweichende Veranlagung oder Meldung</t>
  </si>
  <si>
    <t xml:space="preserve">Die oben angeführten Grundlagen lagen erstmals am </t>
  </si>
  <si>
    <t>vor.</t>
  </si>
  <si>
    <t>(Hier bitte Datum eintragen)</t>
  </si>
  <si>
    <r>
      <t>Erstmalige Festsetzung/ Entstehen der Gebührenpflicht</t>
    </r>
    <r>
      <rPr>
        <b/>
        <sz val="10"/>
        <rFont val="Arial"/>
        <family val="2"/>
      </rPr>
      <t xml:space="preserve">  </t>
    </r>
    <r>
      <rPr>
        <i/>
        <sz val="8"/>
        <rFont val="Arial"/>
        <family val="2"/>
      </rPr>
      <t xml:space="preserve">(Es wurde </t>
    </r>
    <r>
      <rPr>
        <i/>
        <u val="single"/>
        <sz val="8"/>
        <rFont val="Arial"/>
        <family val="2"/>
      </rPr>
      <t>bisher</t>
    </r>
    <r>
      <rPr>
        <i/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keine</t>
    </r>
    <r>
      <rPr>
        <i/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NWG</t>
    </r>
    <r>
      <rPr>
        <i/>
        <sz val="8"/>
        <rFont val="Arial"/>
        <family val="2"/>
      </rPr>
      <t xml:space="preserve"> festgesetzt.)</t>
    </r>
  </si>
  <si>
    <r>
      <t xml:space="preserve">gelangt </t>
    </r>
    <r>
      <rPr>
        <b/>
        <u val="single"/>
        <sz val="11"/>
        <rFont val="Arial"/>
        <family val="2"/>
      </rPr>
      <t>nicht</t>
    </r>
    <r>
      <rPr>
        <sz val="10"/>
        <rFont val="Arial"/>
        <family val="0"/>
      </rPr>
      <t xml:space="preserve"> (auch nicht anteilig) in die öffentliche Entwässerungseinrichtung, da das </t>
    </r>
    <r>
      <rPr>
        <u val="single"/>
        <sz val="10"/>
        <rFont val="Arial"/>
        <family val="2"/>
      </rPr>
      <t>gesamte</t>
    </r>
    <r>
      <rPr>
        <sz val="10"/>
        <rFont val="Arial"/>
        <family val="0"/>
      </rPr>
      <t xml:space="preserve"> Niederschlags-</t>
    </r>
  </si>
  <si>
    <t>Grundstücksfläche</t>
  </si>
  <si>
    <t>mittlerer GAB</t>
  </si>
  <si>
    <t>x</t>
  </si>
  <si>
    <t>%</t>
  </si>
  <si>
    <t>I</t>
  </si>
  <si>
    <t>II</t>
  </si>
  <si>
    <t>III</t>
  </si>
  <si>
    <t>IV</t>
  </si>
  <si>
    <t>V</t>
  </si>
  <si>
    <t>bis</t>
  </si>
  <si>
    <t>ID</t>
  </si>
  <si>
    <t>(anzuwendende/ lt. Mitteilung)</t>
  </si>
  <si>
    <t>GAB</t>
  </si>
  <si>
    <t>mittlerer</t>
  </si>
  <si>
    <t>Stufe</t>
  </si>
  <si>
    <t>f. NWG</t>
  </si>
  <si>
    <t>Die Einordnung in die zugehörige Stufe erfolgt entsprechend dem Anteil der bebauten und befestigten Fläche</t>
  </si>
  <si>
    <t>des Grundstücks, von der aus Niederschlagswasser in die öffentliche Einrichtung gelangt.</t>
  </si>
  <si>
    <t>von mehr als</t>
  </si>
  <si>
    <t>Grundlage/ Tabelle für die Festsetzung der Stufe und des mittleren Grundstücks-</t>
  </si>
  <si>
    <t>abflussbeiwerts (GAB):</t>
  </si>
  <si>
    <t>Anlage 1</t>
  </si>
  <si>
    <t xml:space="preserve"> =&gt;</t>
  </si>
  <si>
    <t>2. Grundstück und Eigentümer:</t>
  </si>
  <si>
    <t>Mit meiner Unterschrift bestätige ich die Richtigkeit und Vollständigkeit der gemachten Angaben, teile hiermit die</t>
  </si>
  <si>
    <t>(ggf. geänderte) Fläche für die Festsetzung der NWG</t>
  </si>
  <si>
    <t>mit und versichere, dass ich alle abgabenrelevanten</t>
  </si>
  <si>
    <t>Änderungen umgehend melden werde:</t>
  </si>
  <si>
    <t>(Bitte Zutreffendes ankreuzen und bei Änderung ggf. diese zusätzlich kurz unter Punkt 8 erläutern.)</t>
  </si>
  <si>
    <t xml:space="preserve">Reduzierung </t>
  </si>
  <si>
    <t>NWG-Fläche</t>
  </si>
  <si>
    <t>6. NWG-Fläche nach dem sog. mittleren Grundstücksabflussbeiwert (GAB):</t>
  </si>
  <si>
    <t>Z1</t>
  </si>
  <si>
    <t>7. Bestimmung der gebührenpflichtigen NWG-Fläche:</t>
  </si>
  <si>
    <t>8. Gültigkeit/ Datum des Entstehens bzw. der Änderung:</t>
  </si>
  <si>
    <t>9. Sonstige Hinweise, Erläuterungen, Skizzen, etc.:</t>
  </si>
  <si>
    <t>10. Rechtliche Belehrung und Unterschrift für Antragstellung:</t>
  </si>
  <si>
    <t>Bitte teilen Sie uns relevante Änderungen bei der Grundstücks- sowie bebauten und befestigten Fläche (u.a. auch Boden-versiegelungsmaßnahmen) umgehend mit. Es wird darauf hingewiesen, dass jegliche abgabenrelevante Änderungen oder anderweitige Abweichungen gemäß § 15 BGS-EWS unaufgefordert und unverzüglich zu melden sind. Die Gemeinde behält sich vor, Ihre Angaben ggf.</t>
  </si>
  <si>
    <t xml:space="preserve"> unangemeldet  vor Ort zu überprüfen, erforderliche Nachweise anzufordern und bei unrechtmäßig nicht oder zu gering abgeführten Abgaben diese entsprechend nachzuerheben.</t>
  </si>
  <si>
    <t>Gartenw.</t>
  </si>
  <si>
    <t>Brauchw.</t>
  </si>
  <si>
    <t>Gartenw. = Gartenbewässerung  /  Brauchw. = Brauchwassernutzung</t>
  </si>
  <si>
    <t>Verwendung als …</t>
  </si>
  <si>
    <t>Z2</t>
  </si>
  <si>
    <t>Bauchw.</t>
  </si>
  <si>
    <t>gerund.</t>
  </si>
  <si>
    <t>ungerd.</t>
  </si>
  <si>
    <t>… somit grds. festzusetzende Fläche für die Niederschlagswassergebühr (NWG):</t>
  </si>
  <si>
    <t>… abzüglich pauschaler Ermäßigung für gemeldete RW-Nutzung als Brauchwasser:</t>
  </si>
  <si>
    <t>5. Flächenreduzierung bei nachgewiesenen Zisternen/ Regenwasserrückhaltebauwerken:</t>
  </si>
  <si>
    <t>Beschreibung/ Lage der an die Zisterne</t>
  </si>
  <si>
    <t>angeschlossenen Fläche  (s.h. Plan)</t>
  </si>
  <si>
    <t>m³</t>
  </si>
  <si>
    <t>Speichervolumen (lt. Nachweis)</t>
  </si>
  <si>
    <t>Nachweis beigefügt</t>
  </si>
  <si>
    <t>relevante Abzugsfläche (max. -100 m²):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</si>
</sst>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qm&quot;"/>
    <numFmt numFmtId="165" formatCode="&quot;relative Abweichung, mind. &quot;0%&quot; von GAB-Fläche:&quot;"/>
    <numFmt numFmtId="166" formatCode="&quot;  =&gt;  &quot;@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#,##0.00_ ;[Red]\-#,##0.00\ "/>
    <numFmt numFmtId="172" formatCode="[$-407]dddd\,\ d\.\ mmmm\ yyyy"/>
    <numFmt numFmtId="173" formatCode="#,##0&quot; qm&quot;"/>
    <numFmt numFmtId="174" formatCode="#,##0.00&quot;  %  &quot;"/>
    <numFmt numFmtId="175" formatCode="#,##0.00&quot;  %    &quot;"/>
    <numFmt numFmtId="176" formatCode="#,##0&quot; %    &quot;"/>
    <numFmt numFmtId="177" formatCode="#,##0&quot; %&quot;"/>
    <numFmt numFmtId="178" formatCode="0.0000"/>
    <numFmt numFmtId="179" formatCode="#,##0.0000_ ;[Red]\-#,##0.0000\ "/>
    <numFmt numFmtId="180" formatCode="0.000000"/>
    <numFmt numFmtId="181" formatCode="&quot;Ist die Abweichung größer oder kleiner &quot;#,##0&quot; qm&quot;"/>
    <numFmt numFmtId="182" formatCode="&quot;Ist die Abweichung größer oder kleiner &quot;#,##0&quot; qm ?&quot;"/>
    <numFmt numFmtId="183" formatCode="&quot;=&gt; Ist die Abweichung größer oder kleiner &quot;#,##0&quot; qm ?&quot;"/>
    <numFmt numFmtId="184" formatCode="&quot; =&gt; Ist die Abweichung größer oder kleiner &quot;#,##0&quot; qm ?&quot;"/>
    <numFmt numFmtId="185" formatCode="&quot; =&gt; Über- oder Unterschreitung &quot;#,##0&quot; qm ?&quot;"/>
    <numFmt numFmtId="186" formatCode="&quot; =&gt; Über- oder Unterschreitung um mindestens &quot;#,##0&quot; qm ?&quot;"/>
    <numFmt numFmtId="187" formatCode="&quot; =&gt; Über- oder Unterschreitung um mindestens &quot;#,##0&quot; qm?&quot;"/>
    <numFmt numFmtId="188" formatCode="#,##0.00&quot; m³&quot;"/>
    <numFmt numFmtId="189" formatCode="#,##0.00&quot; cbm&quot;"/>
  </numFmts>
  <fonts count="84">
    <font>
      <sz val="10"/>
      <name val="Arial"/>
      <family val="0"/>
    </font>
    <font>
      <b/>
      <sz val="16"/>
      <name val="Bookman Old Style"/>
      <family val="1"/>
    </font>
    <font>
      <b/>
      <u val="single"/>
      <sz val="14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i/>
      <u val="single"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sz val="11"/>
      <name val="Calibri"/>
      <family val="2"/>
    </font>
    <font>
      <sz val="10"/>
      <color indexed="23"/>
      <name val="Arial"/>
      <family val="2"/>
    </font>
    <font>
      <sz val="9"/>
      <color indexed="23"/>
      <name val="Arial"/>
      <family val="2"/>
    </font>
    <font>
      <sz val="12"/>
      <color indexed="23"/>
      <name val="Times New Roman"/>
      <family val="1"/>
    </font>
    <font>
      <sz val="11"/>
      <color indexed="23"/>
      <name val="Times New Roman"/>
      <family val="1"/>
    </font>
    <font>
      <b/>
      <sz val="8"/>
      <color indexed="46"/>
      <name val="Calibri"/>
      <family val="2"/>
    </font>
    <font>
      <sz val="9"/>
      <color indexed="9"/>
      <name val="Arial"/>
      <family val="2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2"/>
      <color theme="0"/>
      <name val="Times New Roman"/>
      <family val="1"/>
    </font>
    <font>
      <sz val="10"/>
      <color theme="0" tint="-0.4999699890613556"/>
      <name val="Arial"/>
      <family val="2"/>
    </font>
    <font>
      <sz val="9"/>
      <color theme="0" tint="-0.4999699890613556"/>
      <name val="Arial"/>
      <family val="2"/>
    </font>
    <font>
      <sz val="12"/>
      <color theme="0" tint="-0.4999699890613556"/>
      <name val="Times New Roman"/>
      <family val="1"/>
    </font>
    <font>
      <sz val="11"/>
      <color theme="0" tint="-0.4999699890613556"/>
      <name val="Times New Roman"/>
      <family val="1"/>
    </font>
    <font>
      <b/>
      <sz val="8"/>
      <color theme="7" tint="0.7999799847602844"/>
      <name val="Calibri"/>
      <family val="2"/>
    </font>
    <font>
      <sz val="9"/>
      <color theme="0"/>
      <name val="Arial"/>
      <family val="2"/>
    </font>
    <font>
      <sz val="11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6" borderId="2" applyNumberFormat="0" applyAlignment="0" applyProtection="0"/>
    <xf numFmtId="41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43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32" borderId="9" applyNumberFormat="0" applyAlignment="0" applyProtection="0"/>
  </cellStyleXfs>
  <cellXfs count="248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 inden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indent="1"/>
      <protection/>
    </xf>
    <xf numFmtId="0" fontId="2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indent="1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 indent="1"/>
      <protection/>
    </xf>
    <xf numFmtId="0" fontId="0" fillId="0" borderId="0" xfId="0" applyBorder="1" applyAlignment="1" applyProtection="1">
      <alignment horizontal="left" indent="1"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 horizontal="left" indent="1"/>
      <protection/>
    </xf>
    <xf numFmtId="0" fontId="10" fillId="34" borderId="13" xfId="0" applyFont="1" applyFill="1" applyBorder="1" applyAlignment="1" applyProtection="1">
      <alignment horizontal="center" vertical="top"/>
      <protection/>
    </xf>
    <xf numFmtId="0" fontId="10" fillId="34" borderId="14" xfId="0" applyFont="1" applyFill="1" applyBorder="1" applyAlignment="1" applyProtection="1">
      <alignment horizontal="center" vertical="top"/>
      <protection/>
    </xf>
    <xf numFmtId="4" fontId="12" fillId="0" borderId="15" xfId="0" applyNumberFormat="1" applyFont="1" applyBorder="1" applyAlignment="1" applyProtection="1">
      <alignment vertical="top"/>
      <protection/>
    </xf>
    <xf numFmtId="0" fontId="12" fillId="0" borderId="16" xfId="0" applyFont="1" applyBorder="1" applyAlignment="1" applyProtection="1">
      <alignment horizontal="center" vertical="top" wrapText="1"/>
      <protection/>
    </xf>
    <xf numFmtId="164" fontId="12" fillId="0" borderId="17" xfId="0" applyNumberFormat="1" applyFont="1" applyBorder="1" applyAlignment="1" applyProtection="1">
      <alignment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indent="1"/>
      <protection/>
    </xf>
    <xf numFmtId="164" fontId="12" fillId="0" borderId="0" xfId="0" applyNumberFormat="1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horizontal="right" vertical="center" indent="1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164" fontId="16" fillId="0" borderId="0" xfId="0" applyNumberFormat="1" applyFont="1" applyAlignment="1" applyProtection="1">
      <alignment horizontal="right"/>
      <protection/>
    </xf>
    <xf numFmtId="0" fontId="16" fillId="0" borderId="0" xfId="0" applyFont="1" applyBorder="1" applyAlignment="1" applyProtection="1">
      <alignment horizontal="right" vertical="center" indent="1"/>
      <protection/>
    </xf>
    <xf numFmtId="164" fontId="16" fillId="0" borderId="0" xfId="0" applyNumberFormat="1" applyFont="1" applyFill="1" applyBorder="1" applyAlignment="1" applyProtection="1">
      <alignment vertical="center"/>
      <protection/>
    </xf>
    <xf numFmtId="164" fontId="17" fillId="0" borderId="12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16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16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16" fillId="0" borderId="0" xfId="0" applyFont="1" applyAlignment="1" applyProtection="1">
      <alignment horizontal="left"/>
      <protection/>
    </xf>
    <xf numFmtId="0" fontId="16" fillId="0" borderId="19" xfId="0" applyFont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4" fontId="19" fillId="0" borderId="20" xfId="0" applyNumberFormat="1" applyFont="1" applyBorder="1" applyAlignment="1" applyProtection="1">
      <alignment vertical="center"/>
      <protection locked="0"/>
    </xf>
    <xf numFmtId="4" fontId="19" fillId="0" borderId="21" xfId="0" applyNumberFormat="1" applyFont="1" applyBorder="1" applyAlignment="1" applyProtection="1">
      <alignment vertical="center"/>
      <protection locked="0"/>
    </xf>
    <xf numFmtId="0" fontId="19" fillId="0" borderId="20" xfId="0" applyFont="1" applyBorder="1" applyAlignment="1" applyProtection="1">
      <alignment horizontal="left" vertical="center" wrapText="1" indent="1"/>
      <protection locked="0"/>
    </xf>
    <xf numFmtId="0" fontId="19" fillId="0" borderId="21" xfId="0" applyFont="1" applyBorder="1" applyAlignment="1" applyProtection="1">
      <alignment horizontal="left" vertical="center" wrapText="1" indent="1"/>
      <protection locked="0"/>
    </xf>
    <xf numFmtId="164" fontId="10" fillId="0" borderId="22" xfId="0" applyNumberFormat="1" applyFont="1" applyBorder="1" applyAlignment="1" applyProtection="1">
      <alignment vertical="center"/>
      <protection/>
    </xf>
    <xf numFmtId="164" fontId="10" fillId="0" borderId="23" xfId="0" applyNumberFormat="1" applyFont="1" applyBorder="1" applyAlignment="1" applyProtection="1">
      <alignment vertical="center"/>
      <protection/>
    </xf>
    <xf numFmtId="164" fontId="10" fillId="0" borderId="24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/>
      <protection locked="0"/>
    </xf>
    <xf numFmtId="0" fontId="19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12" fillId="0" borderId="0" xfId="0" applyFont="1" applyAlignment="1" applyProtection="1">
      <alignment/>
      <protection/>
    </xf>
    <xf numFmtId="0" fontId="25" fillId="0" borderId="0" xfId="0" applyFont="1" applyBorder="1" applyAlignment="1" applyProtection="1">
      <alignment horizontal="left"/>
      <protection/>
    </xf>
    <xf numFmtId="0" fontId="24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top"/>
      <protection/>
    </xf>
    <xf numFmtId="0" fontId="24" fillId="0" borderId="0" xfId="0" applyFont="1" applyAlignment="1" applyProtection="1">
      <alignment vertical="top"/>
      <protection/>
    </xf>
    <xf numFmtId="0" fontId="24" fillId="0" borderId="0" xfId="0" applyFont="1" applyAlignment="1" applyProtection="1">
      <alignment horizontal="left" vertical="top" indent="1"/>
      <protection/>
    </xf>
    <xf numFmtId="0" fontId="0" fillId="0" borderId="0" xfId="0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25" xfId="0" applyFont="1" applyBorder="1" applyAlignment="1" applyProtection="1">
      <alignment horizontal="center" vertical="center"/>
      <protection/>
    </xf>
    <xf numFmtId="0" fontId="63" fillId="0" borderId="0" xfId="0" applyFont="1" applyAlignment="1">
      <alignment horizontal="center"/>
    </xf>
    <xf numFmtId="171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171" fontId="63" fillId="0" borderId="0" xfId="0" applyNumberFormat="1" applyFont="1" applyAlignment="1">
      <alignment horizontal="center"/>
    </xf>
    <xf numFmtId="171" fontId="0" fillId="0" borderId="0" xfId="0" applyNumberFormat="1" applyFill="1" applyAlignment="1">
      <alignment/>
    </xf>
    <xf numFmtId="10" fontId="63" fillId="0" borderId="0" xfId="0" applyNumberFormat="1" applyFont="1" applyFill="1" applyAlignment="1">
      <alignment horizontal="center"/>
    </xf>
    <xf numFmtId="171" fontId="0" fillId="0" borderId="0" xfId="0" applyNumberFormat="1" applyFont="1" applyFill="1" applyAlignment="1">
      <alignment/>
    </xf>
    <xf numFmtId="171" fontId="63" fillId="0" borderId="0" xfId="0" applyNumberFormat="1" applyFont="1" applyFill="1" applyAlignment="1">
      <alignment horizontal="center"/>
    </xf>
    <xf numFmtId="171" fontId="0" fillId="0" borderId="0" xfId="0" applyNumberFormat="1" applyAlignment="1">
      <alignment horizontal="center"/>
    </xf>
    <xf numFmtId="171" fontId="63" fillId="5" borderId="0" xfId="0" applyNumberFormat="1" applyFont="1" applyFill="1" applyAlignment="1">
      <alignment horizontal="centerContinuous"/>
    </xf>
    <xf numFmtId="171" fontId="63" fillId="5" borderId="0" xfId="0" applyNumberFormat="1" applyFont="1" applyFill="1" applyAlignment="1">
      <alignment horizontal="center"/>
    </xf>
    <xf numFmtId="0" fontId="63" fillId="0" borderId="10" xfId="0" applyFont="1" applyBorder="1" applyAlignment="1">
      <alignment horizontal="center" vertical="top"/>
    </xf>
    <xf numFmtId="0" fontId="47" fillId="0" borderId="0" xfId="0" applyFont="1" applyBorder="1" applyAlignment="1">
      <alignment horizontal="center"/>
    </xf>
    <xf numFmtId="171" fontId="47" fillId="5" borderId="0" xfId="0" applyNumberFormat="1" applyFont="1" applyFill="1" applyBorder="1" applyAlignment="1">
      <alignment horizontal="center"/>
    </xf>
    <xf numFmtId="0" fontId="75" fillId="0" borderId="0" xfId="0" applyFont="1" applyAlignment="1" applyProtection="1">
      <alignment horizontal="center"/>
      <protection/>
    </xf>
    <xf numFmtId="0" fontId="75" fillId="0" borderId="0" xfId="0" applyFont="1" applyAlignment="1" applyProtection="1">
      <alignment/>
      <protection/>
    </xf>
    <xf numFmtId="171" fontId="75" fillId="0" borderId="0" xfId="0" applyNumberFormat="1" applyFont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171" fontId="75" fillId="0" borderId="0" xfId="0" applyNumberFormat="1" applyFont="1" applyBorder="1" applyAlignment="1" applyProtection="1">
      <alignment/>
      <protection/>
    </xf>
    <xf numFmtId="0" fontId="58" fillId="0" borderId="0" xfId="0" applyFont="1" applyAlignment="1">
      <alignment horizontal="center"/>
    </xf>
    <xf numFmtId="164" fontId="17" fillId="0" borderId="0" xfId="0" applyNumberFormat="1" applyFont="1" applyFill="1" applyBorder="1" applyAlignment="1" applyProtection="1">
      <alignment vertical="center"/>
      <protection/>
    </xf>
    <xf numFmtId="164" fontId="76" fillId="0" borderId="0" xfId="0" applyNumberFormat="1" applyFont="1" applyAlignment="1" applyProtection="1">
      <alignment horizontal="center"/>
      <protection/>
    </xf>
    <xf numFmtId="4" fontId="17" fillId="0" borderId="12" xfId="0" applyNumberFormat="1" applyFont="1" applyBorder="1" applyAlignment="1" applyProtection="1">
      <alignment horizontal="center"/>
      <protection/>
    </xf>
    <xf numFmtId="164" fontId="16" fillId="0" borderId="0" xfId="0" applyNumberFormat="1" applyFont="1" applyAlignment="1" applyProtection="1">
      <alignment horizontal="left"/>
      <protection/>
    </xf>
    <xf numFmtId="0" fontId="24" fillId="0" borderId="27" xfId="0" applyFont="1" applyBorder="1" applyAlignment="1" applyProtection="1">
      <alignment vertical="top"/>
      <protection/>
    </xf>
    <xf numFmtId="171" fontId="75" fillId="0" borderId="0" xfId="0" applyNumberFormat="1" applyFont="1" applyAlignment="1">
      <alignment horizontal="center"/>
    </xf>
    <xf numFmtId="171" fontId="75" fillId="0" borderId="0" xfId="0" applyNumberFormat="1" applyFont="1" applyAlignment="1">
      <alignment/>
    </xf>
    <xf numFmtId="171" fontId="75" fillId="0" borderId="0" xfId="0" applyNumberFormat="1" applyFont="1" applyBorder="1" applyAlignment="1">
      <alignment vertical="top"/>
    </xf>
    <xf numFmtId="177" fontId="0" fillId="0" borderId="10" xfId="0" applyNumberFormat="1" applyBorder="1" applyAlignment="1">
      <alignment horizontal="right" vertical="top" indent="2"/>
    </xf>
    <xf numFmtId="177" fontId="0" fillId="0" borderId="0" xfId="0" applyNumberFormat="1" applyAlignment="1">
      <alignment horizontal="right" indent="2"/>
    </xf>
    <xf numFmtId="177" fontId="50" fillId="0" borderId="0" xfId="0" applyNumberFormat="1" applyFont="1" applyFill="1" applyBorder="1" applyAlignment="1">
      <alignment horizontal="right" indent="2"/>
    </xf>
    <xf numFmtId="0" fontId="18" fillId="0" borderId="0" xfId="0" applyFont="1" applyAlignment="1" applyProtection="1">
      <alignment horizontal="left" indent="1"/>
      <protection/>
    </xf>
    <xf numFmtId="179" fontId="75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166" fontId="0" fillId="0" borderId="0" xfId="0" applyNumberFormat="1" applyAlignment="1" applyProtection="1">
      <alignment horizontal="left"/>
      <protection/>
    </xf>
    <xf numFmtId="0" fontId="27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12" fillId="0" borderId="0" xfId="0" applyNumberFormat="1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164" fontId="17" fillId="35" borderId="11" xfId="0" applyNumberFormat="1" applyFont="1" applyFill="1" applyBorder="1" applyAlignment="1" applyProtection="1">
      <alignment vertical="center"/>
      <protection/>
    </xf>
    <xf numFmtId="164" fontId="16" fillId="0" borderId="10" xfId="0" applyNumberFormat="1" applyFont="1" applyFill="1" applyBorder="1" applyAlignment="1" applyProtection="1">
      <alignment vertical="center"/>
      <protection/>
    </xf>
    <xf numFmtId="164" fontId="14" fillId="36" borderId="11" xfId="0" applyNumberFormat="1" applyFont="1" applyFill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 indent="1"/>
      <protection/>
    </xf>
    <xf numFmtId="0" fontId="28" fillId="0" borderId="0" xfId="0" applyFont="1" applyAlignment="1" applyProtection="1">
      <alignment horizontal="left"/>
      <protection/>
    </xf>
    <xf numFmtId="0" fontId="25" fillId="0" borderId="1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right" vertical="center" indent="1"/>
      <protection/>
    </xf>
    <xf numFmtId="0" fontId="10" fillId="34" borderId="28" xfId="0" applyFont="1" applyFill="1" applyBorder="1" applyAlignment="1" applyProtection="1">
      <alignment horizontal="center" vertical="top"/>
      <protection/>
    </xf>
    <xf numFmtId="0" fontId="17" fillId="0" borderId="0" xfId="0" applyFont="1" applyAlignment="1" applyProtection="1">
      <alignment/>
      <protection/>
    </xf>
    <xf numFmtId="4" fontId="19" fillId="0" borderId="29" xfId="0" applyNumberFormat="1" applyFont="1" applyBorder="1" applyAlignment="1" applyProtection="1">
      <alignment horizontal="center" vertical="center"/>
      <protection locked="0"/>
    </xf>
    <xf numFmtId="164" fontId="10" fillId="34" borderId="30" xfId="0" applyNumberFormat="1" applyFont="1" applyFill="1" applyBorder="1" applyAlignment="1" applyProtection="1">
      <alignment horizontal="center" vertical="center" wrapText="1"/>
      <protection/>
    </xf>
    <xf numFmtId="164" fontId="10" fillId="34" borderId="13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19" fillId="0" borderId="31" xfId="0" applyFont="1" applyBorder="1" applyAlignment="1" applyProtection="1">
      <alignment horizontal="center" vertical="center" wrapText="1"/>
      <protection locked="0"/>
    </xf>
    <xf numFmtId="4" fontId="19" fillId="0" borderId="32" xfId="0" applyNumberFormat="1" applyFont="1" applyBorder="1" applyAlignment="1" applyProtection="1">
      <alignment horizontal="center" vertical="center"/>
      <protection locked="0"/>
    </xf>
    <xf numFmtId="0" fontId="77" fillId="0" borderId="0" xfId="0" applyFont="1" applyAlignment="1" applyProtection="1">
      <alignment/>
      <protection/>
    </xf>
    <xf numFmtId="0" fontId="78" fillId="0" borderId="0" xfId="0" applyFont="1" applyAlignment="1" applyProtection="1">
      <alignment/>
      <protection/>
    </xf>
    <xf numFmtId="0" fontId="77" fillId="0" borderId="0" xfId="0" applyFont="1" applyAlignment="1" applyProtection="1">
      <alignment vertical="center"/>
      <protection/>
    </xf>
    <xf numFmtId="0" fontId="77" fillId="0" borderId="0" xfId="0" applyFont="1" applyBorder="1" applyAlignment="1" applyProtection="1">
      <alignment vertical="center"/>
      <protection/>
    </xf>
    <xf numFmtId="0" fontId="77" fillId="0" borderId="0" xfId="0" applyFont="1" applyBorder="1" applyAlignment="1" applyProtection="1">
      <alignment/>
      <protection/>
    </xf>
    <xf numFmtId="0" fontId="79" fillId="0" borderId="0" xfId="0" applyFont="1" applyAlignment="1" applyProtection="1">
      <alignment/>
      <protection/>
    </xf>
    <xf numFmtId="0" fontId="79" fillId="0" borderId="0" xfId="0" applyFont="1" applyAlignment="1" applyProtection="1">
      <alignment/>
      <protection/>
    </xf>
    <xf numFmtId="0" fontId="79" fillId="0" borderId="0" xfId="0" applyFont="1" applyAlignment="1" applyProtection="1">
      <alignment vertical="center"/>
      <protection/>
    </xf>
    <xf numFmtId="0" fontId="80" fillId="0" borderId="0" xfId="0" applyFont="1" applyAlignment="1" applyProtection="1">
      <alignment/>
      <protection/>
    </xf>
    <xf numFmtId="164" fontId="16" fillId="0" borderId="0" xfId="0" applyNumberFormat="1" applyFont="1" applyFill="1" applyBorder="1" applyAlignment="1" applyProtection="1">
      <alignment horizontal="left" vertical="center"/>
      <protection/>
    </xf>
    <xf numFmtId="171" fontId="81" fillId="5" borderId="10" xfId="0" applyNumberFormat="1" applyFont="1" applyFill="1" applyBorder="1" applyAlignment="1">
      <alignment horizontal="center" vertical="top"/>
    </xf>
    <xf numFmtId="0" fontId="82" fillId="0" borderId="0" xfId="0" applyFont="1" applyAlignment="1" applyProtection="1">
      <alignment/>
      <protection/>
    </xf>
    <xf numFmtId="0" fontId="75" fillId="0" borderId="0" xfId="0" applyFont="1" applyAlignment="1" applyProtection="1">
      <alignment vertical="center"/>
      <protection/>
    </xf>
    <xf numFmtId="0" fontId="75" fillId="0" borderId="0" xfId="0" applyFont="1" applyBorder="1" applyAlignment="1" applyProtection="1">
      <alignment vertical="center"/>
      <protection/>
    </xf>
    <xf numFmtId="0" fontId="75" fillId="0" borderId="0" xfId="0" applyFont="1" applyBorder="1" applyAlignment="1" applyProtection="1">
      <alignment/>
      <protection/>
    </xf>
    <xf numFmtId="0" fontId="75" fillId="0" borderId="0" xfId="0" applyNumberFormat="1" applyFont="1" applyAlignment="1" applyProtection="1">
      <alignment/>
      <protection/>
    </xf>
    <xf numFmtId="189" fontId="75" fillId="0" borderId="0" xfId="0" applyNumberFormat="1" applyFont="1" applyAlignment="1" applyProtection="1">
      <alignment vertical="center"/>
      <protection/>
    </xf>
    <xf numFmtId="189" fontId="75" fillId="0" borderId="0" xfId="0" applyNumberFormat="1" applyFont="1" applyAlignment="1" applyProtection="1">
      <alignment/>
      <protection/>
    </xf>
    <xf numFmtId="164" fontId="75" fillId="0" borderId="0" xfId="0" applyNumberFormat="1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76" fillId="0" borderId="0" xfId="0" applyFont="1" applyAlignment="1" applyProtection="1">
      <alignment/>
      <protection/>
    </xf>
    <xf numFmtId="0" fontId="76" fillId="0" borderId="0" xfId="0" applyFont="1" applyAlignment="1" applyProtection="1">
      <alignment horizontal="center"/>
      <protection/>
    </xf>
    <xf numFmtId="178" fontId="76" fillId="0" borderId="0" xfId="0" applyNumberFormat="1" applyFont="1" applyAlignment="1" applyProtection="1">
      <alignment horizontal="center"/>
      <protection/>
    </xf>
    <xf numFmtId="180" fontId="76" fillId="0" borderId="0" xfId="0" applyNumberFormat="1" applyFont="1" applyAlignment="1" applyProtection="1">
      <alignment/>
      <protection/>
    </xf>
    <xf numFmtId="0" fontId="76" fillId="0" borderId="0" xfId="0" applyFont="1" applyAlignment="1" applyProtection="1">
      <alignment/>
      <protection/>
    </xf>
    <xf numFmtId="0" fontId="76" fillId="0" borderId="0" xfId="0" applyFont="1" applyAlignment="1" applyProtection="1">
      <alignment vertical="center"/>
      <protection/>
    </xf>
    <xf numFmtId="0" fontId="83" fillId="0" borderId="0" xfId="0" applyFont="1" applyAlignment="1" applyProtection="1">
      <alignment/>
      <protection/>
    </xf>
    <xf numFmtId="0" fontId="19" fillId="0" borderId="33" xfId="0" applyFont="1" applyBorder="1" applyAlignment="1" applyProtection="1">
      <alignment horizontal="left" vertical="center" wrapText="1" indent="1"/>
      <protection locked="0"/>
    </xf>
    <xf numFmtId="0" fontId="12" fillId="0" borderId="15" xfId="0" applyFont="1" applyBorder="1" applyAlignment="1" applyProtection="1">
      <alignment horizontal="center" vertical="top" wrapText="1"/>
      <protection/>
    </xf>
    <xf numFmtId="4" fontId="19" fillId="0" borderId="34" xfId="0" applyNumberFormat="1" applyFont="1" applyBorder="1" applyAlignment="1" applyProtection="1">
      <alignment horizontal="center" vertical="center"/>
      <protection locked="0"/>
    </xf>
    <xf numFmtId="0" fontId="10" fillId="34" borderId="35" xfId="0" applyFont="1" applyFill="1" applyBorder="1" applyAlignment="1" applyProtection="1">
      <alignment horizontal="center" vertical="top"/>
      <protection/>
    </xf>
    <xf numFmtId="0" fontId="19" fillId="0" borderId="36" xfId="0" applyFont="1" applyBorder="1" applyAlignment="1" applyProtection="1">
      <alignment horizontal="left" vertical="center" wrapText="1" indent="1"/>
      <protection locked="0"/>
    </xf>
    <xf numFmtId="0" fontId="19" fillId="0" borderId="37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right" vertical="center"/>
      <protection/>
    </xf>
    <xf numFmtId="4" fontId="19" fillId="0" borderId="31" xfId="0" applyNumberFormat="1" applyFont="1" applyBorder="1" applyAlignment="1" applyProtection="1">
      <alignment horizontal="center" vertical="center"/>
      <protection locked="0"/>
    </xf>
    <xf numFmtId="0" fontId="19" fillId="0" borderId="32" xfId="0" applyFont="1" applyBorder="1" applyAlignment="1" applyProtection="1">
      <alignment horizontal="center" vertical="center" wrapText="1"/>
      <protection locked="0"/>
    </xf>
    <xf numFmtId="0" fontId="19" fillId="0" borderId="38" xfId="0" applyFont="1" applyBorder="1" applyAlignment="1" applyProtection="1">
      <alignment horizontal="center" vertical="center" wrapText="1"/>
      <protection locked="0"/>
    </xf>
    <xf numFmtId="164" fontId="10" fillId="0" borderId="39" xfId="0" applyNumberFormat="1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 wrapText="1" indent="1"/>
      <protection/>
    </xf>
    <xf numFmtId="0" fontId="10" fillId="34" borderId="40" xfId="0" applyFont="1" applyFill="1" applyBorder="1" applyAlignment="1" applyProtection="1">
      <alignment horizontal="center" vertical="top"/>
      <protection/>
    </xf>
    <xf numFmtId="0" fontId="0" fillId="0" borderId="10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19" fillId="0" borderId="33" xfId="0" applyFont="1" applyBorder="1" applyAlignment="1" applyProtection="1">
      <alignment horizontal="left" vertical="center" wrapText="1" indent="1"/>
      <protection locked="0"/>
    </xf>
    <xf numFmtId="0" fontId="0" fillId="0" borderId="41" xfId="0" applyBorder="1" applyAlignment="1">
      <alignment horizontal="left" vertical="center" wrapText="1" indent="1"/>
    </xf>
    <xf numFmtId="0" fontId="10" fillId="34" borderId="35" xfId="0" applyFont="1" applyFill="1" applyBorder="1" applyAlignment="1" applyProtection="1">
      <alignment horizontal="center" vertical="top"/>
      <protection/>
    </xf>
    <xf numFmtId="0" fontId="12" fillId="0" borderId="15" xfId="0" applyFont="1" applyBorder="1" applyAlignment="1" applyProtection="1">
      <alignment horizontal="center" vertical="top" wrapText="1"/>
      <protection/>
    </xf>
    <xf numFmtId="0" fontId="0" fillId="0" borderId="16" xfId="0" applyBorder="1" applyAlignment="1">
      <alignment horizontal="center" vertical="top" wrapText="1"/>
    </xf>
    <xf numFmtId="0" fontId="10" fillId="34" borderId="42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>
      <alignment horizontal="center" vertical="center"/>
    </xf>
    <xf numFmtId="0" fontId="19" fillId="0" borderId="38" xfId="0" applyFont="1" applyBorder="1" applyAlignment="1" applyProtection="1">
      <alignment horizontal="left" vertical="center" wrapText="1" indent="1"/>
      <protection locked="0"/>
    </xf>
    <xf numFmtId="0" fontId="0" fillId="0" borderId="29" xfId="0" applyBorder="1" applyAlignment="1">
      <alignment horizontal="left" vertical="center" wrapText="1" indent="1"/>
    </xf>
    <xf numFmtId="0" fontId="11" fillId="0" borderId="44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horizontal="left" vertical="center" wrapText="1" indent="1"/>
      <protection locked="0"/>
    </xf>
    <xf numFmtId="0" fontId="10" fillId="0" borderId="20" xfId="0" applyFont="1" applyBorder="1" applyAlignment="1" applyProtection="1">
      <alignment horizontal="left" vertical="center" wrapText="1" indent="1"/>
      <protection locked="0"/>
    </xf>
    <xf numFmtId="0" fontId="19" fillId="0" borderId="20" xfId="0" applyFont="1" applyBorder="1" applyAlignment="1" applyProtection="1">
      <alignment horizontal="left" vertical="center" wrapText="1" indent="1"/>
      <protection locked="0"/>
    </xf>
    <xf numFmtId="4" fontId="19" fillId="0" borderId="33" xfId="0" applyNumberFormat="1" applyFont="1" applyBorder="1" applyAlignment="1" applyProtection="1">
      <alignment horizontal="center" vertical="center"/>
      <protection locked="0"/>
    </xf>
    <xf numFmtId="4" fontId="19" fillId="0" borderId="41" xfId="0" applyNumberFormat="1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0" fillId="0" borderId="4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49" xfId="0" applyFont="1" applyBorder="1" applyAlignment="1" applyProtection="1">
      <alignment horizontal="center" vertical="center" wrapText="1"/>
      <protection locked="0"/>
    </xf>
    <xf numFmtId="0" fontId="0" fillId="0" borderId="5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4" fontId="25" fillId="0" borderId="10" xfId="0" applyNumberFormat="1" applyFont="1" applyBorder="1" applyAlignment="1" applyProtection="1">
      <alignment horizontal="center" vertical="top"/>
      <protection locked="0"/>
    </xf>
    <xf numFmtId="0" fontId="9" fillId="34" borderId="51" xfId="0" applyFont="1" applyFill="1" applyBorder="1" applyAlignment="1" applyProtection="1">
      <alignment horizontal="center" vertical="top"/>
      <protection/>
    </xf>
    <xf numFmtId="0" fontId="9" fillId="34" borderId="16" xfId="0" applyFont="1" applyFill="1" applyBorder="1" applyAlignment="1" applyProtection="1">
      <alignment horizontal="center" vertical="top"/>
      <protection/>
    </xf>
    <xf numFmtId="0" fontId="9" fillId="34" borderId="40" xfId="0" applyFont="1" applyFill="1" applyBorder="1" applyAlignment="1" applyProtection="1">
      <alignment horizontal="center" vertical="top"/>
      <protection/>
    </xf>
    <xf numFmtId="0" fontId="9" fillId="34" borderId="52" xfId="0" applyFont="1" applyFill="1" applyBorder="1" applyAlignment="1" applyProtection="1">
      <alignment horizontal="center" vertical="top"/>
      <protection/>
    </xf>
    <xf numFmtId="0" fontId="11" fillId="0" borderId="53" xfId="0" applyFont="1" applyBorder="1" applyAlignment="1" applyProtection="1">
      <alignment horizontal="center" vertical="center"/>
      <protection/>
    </xf>
    <xf numFmtId="0" fontId="11" fillId="0" borderId="54" xfId="0" applyFont="1" applyBorder="1" applyAlignment="1" applyProtection="1">
      <alignment horizontal="center" vertical="center"/>
      <protection/>
    </xf>
    <xf numFmtId="4" fontId="19" fillId="0" borderId="38" xfId="0" applyNumberFormat="1" applyFont="1" applyBorder="1" applyAlignment="1" applyProtection="1">
      <alignment horizontal="center" vertical="center"/>
      <protection locked="0"/>
    </xf>
    <xf numFmtId="4" fontId="19" fillId="0" borderId="29" xfId="0" applyNumberFormat="1" applyFont="1" applyBorder="1" applyAlignment="1" applyProtection="1">
      <alignment horizontal="center" vertical="center"/>
      <protection locked="0"/>
    </xf>
    <xf numFmtId="0" fontId="9" fillId="34" borderId="55" xfId="0" applyFont="1" applyFill="1" applyBorder="1" applyAlignment="1" applyProtection="1">
      <alignment horizontal="center" vertical="top"/>
      <protection/>
    </xf>
    <xf numFmtId="0" fontId="9" fillId="34" borderId="56" xfId="0" applyFont="1" applyFill="1" applyBorder="1" applyAlignment="1" applyProtection="1">
      <alignment horizontal="center" vertical="top"/>
      <protection/>
    </xf>
    <xf numFmtId="0" fontId="9" fillId="34" borderId="56" xfId="0" applyFont="1" applyFill="1" applyBorder="1" applyAlignment="1" applyProtection="1">
      <alignment horizontal="left" vertical="top" indent="1"/>
      <protection/>
    </xf>
    <xf numFmtId="0" fontId="9" fillId="34" borderId="42" xfId="0" applyFont="1" applyFill="1" applyBorder="1" applyAlignment="1" applyProtection="1">
      <alignment horizontal="left" vertical="top" indent="1"/>
      <protection/>
    </xf>
    <xf numFmtId="0" fontId="9" fillId="34" borderId="28" xfId="0" applyFont="1" applyFill="1" applyBorder="1" applyAlignment="1" applyProtection="1">
      <alignment horizontal="left" vertical="top" indent="1"/>
      <protection/>
    </xf>
    <xf numFmtId="0" fontId="9" fillId="34" borderId="57" xfId="0" applyFont="1" applyFill="1" applyBorder="1" applyAlignment="1" applyProtection="1">
      <alignment horizontal="center" vertical="top"/>
      <protection/>
    </xf>
    <xf numFmtId="0" fontId="9" fillId="34" borderId="13" xfId="0" applyFont="1" applyFill="1" applyBorder="1" applyAlignment="1" applyProtection="1">
      <alignment horizontal="center" vertical="top"/>
      <protection/>
    </xf>
    <xf numFmtId="0" fontId="10" fillId="34" borderId="13" xfId="0" applyFont="1" applyFill="1" applyBorder="1" applyAlignment="1" applyProtection="1">
      <alignment horizontal="center" vertical="top"/>
      <protection/>
    </xf>
    <xf numFmtId="164" fontId="9" fillId="34" borderId="42" xfId="0" applyNumberFormat="1" applyFont="1" applyFill="1" applyBorder="1" applyAlignment="1" applyProtection="1">
      <alignment horizontal="center" vertical="top"/>
      <protection/>
    </xf>
    <xf numFmtId="164" fontId="9" fillId="34" borderId="43" xfId="0" applyNumberFormat="1" applyFont="1" applyFill="1" applyBorder="1" applyAlignment="1" applyProtection="1">
      <alignment horizontal="center" vertical="top"/>
      <protection/>
    </xf>
    <xf numFmtId="164" fontId="10" fillId="34" borderId="35" xfId="0" applyNumberFormat="1" applyFont="1" applyFill="1" applyBorder="1" applyAlignment="1" applyProtection="1">
      <alignment horizontal="center" vertical="top"/>
      <protection/>
    </xf>
    <xf numFmtId="164" fontId="10" fillId="34" borderId="30" xfId="0" applyNumberFormat="1" applyFont="1" applyFill="1" applyBorder="1" applyAlignment="1" applyProtection="1">
      <alignment horizontal="center" vertical="top"/>
      <protection/>
    </xf>
    <xf numFmtId="0" fontId="11" fillId="0" borderId="49" xfId="0" applyFont="1" applyBorder="1" applyAlignment="1" applyProtection="1">
      <alignment horizontal="center" vertical="center"/>
      <protection/>
    </xf>
    <xf numFmtId="0" fontId="11" fillId="0" borderId="58" xfId="0" applyFont="1" applyBorder="1" applyAlignment="1" applyProtection="1">
      <alignment horizontal="center" vertical="center"/>
      <protection/>
    </xf>
    <xf numFmtId="0" fontId="10" fillId="0" borderId="59" xfId="0" applyFont="1" applyBorder="1" applyAlignment="1" applyProtection="1">
      <alignment horizontal="left" vertical="center" wrapText="1" indent="1"/>
      <protection locked="0"/>
    </xf>
    <xf numFmtId="0" fontId="10" fillId="0" borderId="31" xfId="0" applyFont="1" applyBorder="1" applyAlignment="1" applyProtection="1">
      <alignment horizontal="left" vertical="center" wrapText="1" indent="1"/>
      <protection locked="0"/>
    </xf>
    <xf numFmtId="0" fontId="19" fillId="0" borderId="31" xfId="0" applyFont="1" applyBorder="1" applyAlignment="1" applyProtection="1">
      <alignment horizontal="left" vertical="center" wrapText="1" indent="1"/>
      <protection locked="0"/>
    </xf>
    <xf numFmtId="0" fontId="10" fillId="0" borderId="44" xfId="0" applyFont="1" applyBorder="1" applyAlignment="1" applyProtection="1">
      <alignment horizontal="left" vertical="center" wrapText="1" indent="1"/>
      <protection locked="0"/>
    </xf>
    <xf numFmtId="0" fontId="10" fillId="0" borderId="60" xfId="0" applyFont="1" applyBorder="1" applyAlignment="1" applyProtection="1">
      <alignment horizontal="left" vertical="center" wrapText="1" indent="1"/>
      <protection locked="0"/>
    </xf>
    <xf numFmtId="0" fontId="10" fillId="0" borderId="41" xfId="0" applyFont="1" applyBorder="1" applyAlignment="1" applyProtection="1">
      <alignment horizontal="left" vertical="center" wrapText="1" indent="1"/>
      <protection locked="0"/>
    </xf>
    <xf numFmtId="0" fontId="19" fillId="0" borderId="41" xfId="0" applyFont="1" applyBorder="1" applyAlignment="1" applyProtection="1">
      <alignment horizontal="left" vertical="center" wrapText="1" indent="1"/>
      <protection locked="0"/>
    </xf>
    <xf numFmtId="0" fontId="0" fillId="0" borderId="61" xfId="0" applyBorder="1" applyAlignment="1" applyProtection="1">
      <alignment horizontal="center"/>
      <protection/>
    </xf>
    <xf numFmtId="173" fontId="17" fillId="0" borderId="62" xfId="0" applyNumberFormat="1" applyFont="1" applyBorder="1" applyAlignment="1" applyProtection="1">
      <alignment horizontal="center"/>
      <protection locked="0"/>
    </xf>
    <xf numFmtId="173" fontId="17" fillId="0" borderId="63" xfId="0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/>
    </xf>
    <xf numFmtId="0" fontId="10" fillId="0" borderId="64" xfId="0" applyFont="1" applyBorder="1" applyAlignment="1" applyProtection="1">
      <alignment horizontal="left" vertical="center" wrapText="1" indent="1"/>
      <protection locked="0"/>
    </xf>
    <xf numFmtId="0" fontId="10" fillId="0" borderId="21" xfId="0" applyFont="1" applyBorder="1" applyAlignment="1" applyProtection="1">
      <alignment horizontal="left" vertical="center" wrapText="1" indent="1"/>
      <protection locked="0"/>
    </xf>
    <xf numFmtId="0" fontId="19" fillId="0" borderId="21" xfId="0" applyFont="1" applyBorder="1" applyAlignment="1" applyProtection="1">
      <alignment horizontal="left" vertical="center" wrapText="1" indent="1"/>
      <protection locked="0"/>
    </xf>
    <xf numFmtId="187" fontId="19" fillId="0" borderId="0" xfId="0" applyNumberFormat="1" applyFont="1" applyAlignment="1" applyProtection="1">
      <alignment horizontal="left"/>
      <protection/>
    </xf>
    <xf numFmtId="0" fontId="11" fillId="0" borderId="15" xfId="0" applyFont="1" applyBorder="1" applyAlignment="1" applyProtection="1">
      <alignment horizontal="center" vertical="top"/>
      <protection/>
    </xf>
    <xf numFmtId="0" fontId="19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/>
      <protection/>
    </xf>
    <xf numFmtId="0" fontId="10" fillId="34" borderId="51" xfId="0" applyFont="1" applyFill="1" applyBorder="1" applyAlignment="1" applyProtection="1">
      <alignment horizontal="center" vertical="top"/>
      <protection/>
    </xf>
    <xf numFmtId="0" fontId="0" fillId="0" borderId="15" xfId="0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164" fontId="10" fillId="34" borderId="42" xfId="0" applyNumberFormat="1" applyFont="1" applyFill="1" applyBorder="1" applyAlignment="1" applyProtection="1">
      <alignment horizontal="center" vertical="center"/>
      <protection/>
    </xf>
    <xf numFmtId="164" fontId="10" fillId="34" borderId="43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123</xdr:row>
      <xdr:rowOff>180975</xdr:rowOff>
    </xdr:from>
    <xdr:to>
      <xdr:col>7</xdr:col>
      <xdr:colOff>752475</xdr:colOff>
      <xdr:row>133</xdr:row>
      <xdr:rowOff>38100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190500" y="24450675"/>
          <a:ext cx="2781300" cy="18478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mittlere Grundstücksabflussbeiwert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(GAB) beträgt bei einem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Anteil (%) der bebauten/ befestigten Fläche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 der Grundstücksgröße bzw. der ggf. abweichend anzusetzenden Grundstücksfläche (lt. Mitteilung der Verwaltung) 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8"/>
  <sheetViews>
    <sheetView tabSelected="1" zoomScalePageLayoutView="0" workbookViewId="0" topLeftCell="A1">
      <selection activeCell="G13" sqref="G13"/>
    </sheetView>
  </sheetViews>
  <sheetFormatPr defaultColWidth="11.421875" defaultRowHeight="12.75"/>
  <cols>
    <col min="1" max="1" width="1.28515625" style="4" customWidth="1"/>
    <col min="2" max="2" width="2.7109375" style="4" customWidth="1"/>
    <col min="3" max="4" width="1.7109375" style="4" customWidth="1"/>
    <col min="5" max="5" width="2.8515625" style="4" customWidth="1"/>
    <col min="6" max="6" width="17.7109375" style="4" customWidth="1"/>
    <col min="7" max="7" width="5.28125" style="4" customWidth="1"/>
    <col min="8" max="8" width="13.28125" style="5" customWidth="1"/>
    <col min="9" max="10" width="9.28125" style="4" customWidth="1"/>
    <col min="11" max="11" width="11.57421875" style="4" customWidth="1"/>
    <col min="12" max="12" width="16.7109375" style="4" customWidth="1"/>
    <col min="13" max="13" width="18.28125" style="4" customWidth="1"/>
    <col min="14" max="14" width="2.421875" style="95" customWidth="1"/>
    <col min="15" max="16" width="11.421875" style="95" customWidth="1"/>
    <col min="17" max="17" width="13.57421875" style="95" customWidth="1"/>
    <col min="18" max="18" width="11.421875" style="95" customWidth="1"/>
    <col min="19" max="19" width="11.421875" style="136" customWidth="1"/>
    <col min="20" max="16384" width="11.421875" style="4" customWidth="1"/>
  </cols>
  <sheetData>
    <row r="1" spans="1:13" ht="20.25">
      <c r="A1" s="1" t="s">
        <v>26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</row>
    <row r="2" spans="1:13" ht="20.25">
      <c r="A2" s="1" t="s">
        <v>24</v>
      </c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</row>
    <row r="3" ht="18" customHeight="1"/>
    <row r="4" ht="18.75">
      <c r="A4" s="6" t="s">
        <v>25</v>
      </c>
    </row>
    <row r="5" ht="3" customHeight="1"/>
    <row r="6" spans="2:19" s="9" customFormat="1" ht="12">
      <c r="B6" s="10" t="s">
        <v>60</v>
      </c>
      <c r="H6" s="11"/>
      <c r="N6" s="147"/>
      <c r="O6" s="147"/>
      <c r="P6" s="147"/>
      <c r="Q6" s="147"/>
      <c r="R6" s="147"/>
      <c r="S6" s="137"/>
    </row>
    <row r="7" ht="4.5" customHeight="1" thickBot="1"/>
    <row r="8" spans="2:19" s="51" customFormat="1" ht="15.75" thickBot="1">
      <c r="B8" s="12"/>
      <c r="C8" s="70"/>
      <c r="D8" s="71" t="s">
        <v>30</v>
      </c>
      <c r="E8" s="72"/>
      <c r="G8" s="72"/>
      <c r="H8" s="73"/>
      <c r="I8" s="70"/>
      <c r="J8" s="70"/>
      <c r="K8" s="70"/>
      <c r="L8" s="70"/>
      <c r="M8" s="70"/>
      <c r="N8" s="148"/>
      <c r="O8" s="148"/>
      <c r="P8" s="148"/>
      <c r="Q8" s="148"/>
      <c r="R8" s="148"/>
      <c r="S8" s="138"/>
    </row>
    <row r="9" spans="1:19" s="51" customFormat="1" ht="4.5" customHeight="1" thickBot="1">
      <c r="A9" s="70"/>
      <c r="B9" s="74"/>
      <c r="C9" s="70"/>
      <c r="D9" s="73"/>
      <c r="E9" s="73"/>
      <c r="G9" s="73"/>
      <c r="H9" s="75"/>
      <c r="I9" s="70"/>
      <c r="J9" s="70"/>
      <c r="K9" s="70"/>
      <c r="L9" s="70"/>
      <c r="M9" s="70"/>
      <c r="N9" s="148"/>
      <c r="O9" s="148"/>
      <c r="P9" s="148"/>
      <c r="Q9" s="148"/>
      <c r="R9" s="148"/>
      <c r="S9" s="138"/>
    </row>
    <row r="10" spans="2:19" s="70" customFormat="1" ht="15.75" thickBot="1">
      <c r="B10" s="12"/>
      <c r="D10" s="71" t="s">
        <v>23</v>
      </c>
      <c r="E10" s="72"/>
      <c r="G10" s="72"/>
      <c r="N10" s="149"/>
      <c r="O10" s="149"/>
      <c r="P10" s="149"/>
      <c r="Q10" s="149"/>
      <c r="R10" s="149"/>
      <c r="S10" s="139"/>
    </row>
    <row r="11" spans="1:13" ht="18" customHeight="1">
      <c r="A11" s="8"/>
      <c r="D11" s="18"/>
      <c r="E11" s="18"/>
      <c r="G11" s="5"/>
      <c r="I11" s="8"/>
      <c r="J11" s="8"/>
      <c r="K11" s="8"/>
      <c r="L11" s="8"/>
      <c r="M11" s="8"/>
    </row>
    <row r="12" ht="18.75">
      <c r="A12" s="6" t="s">
        <v>55</v>
      </c>
    </row>
    <row r="13" spans="2:13" ht="21" customHeight="1">
      <c r="B13" s="66" t="s">
        <v>0</v>
      </c>
      <c r="G13" s="126"/>
      <c r="H13" s="124"/>
      <c r="I13" s="7"/>
      <c r="J13" s="7"/>
      <c r="K13" s="7"/>
      <c r="L13" s="7"/>
      <c r="M13" s="7"/>
    </row>
    <row r="14" spans="2:13" ht="24.75" customHeight="1">
      <c r="B14" s="66" t="s">
        <v>1</v>
      </c>
      <c r="G14" s="126"/>
      <c r="H14" s="124"/>
      <c r="I14" s="7"/>
      <c r="J14" s="7"/>
      <c r="K14" s="7"/>
      <c r="L14" s="7"/>
      <c r="M14" s="7"/>
    </row>
    <row r="15" ht="18" customHeight="1"/>
    <row r="16" ht="18.75">
      <c r="A16" s="6" t="s">
        <v>20</v>
      </c>
    </row>
    <row r="17" ht="2.25" customHeight="1"/>
    <row r="18" spans="2:19" s="9" customFormat="1" ht="12">
      <c r="B18" s="63" t="s">
        <v>2</v>
      </c>
      <c r="H18" s="11"/>
      <c r="N18" s="147"/>
      <c r="O18" s="147"/>
      <c r="P18" s="147"/>
      <c r="Q18" s="147"/>
      <c r="R18" s="147"/>
      <c r="S18" s="137"/>
    </row>
    <row r="19" ht="6" customHeight="1" thickBot="1"/>
    <row r="20" spans="2:13" ht="15.75" thickBot="1">
      <c r="B20" s="12"/>
      <c r="C20" s="8"/>
      <c r="D20" s="65" t="s">
        <v>22</v>
      </c>
      <c r="E20" s="13"/>
      <c r="G20" s="14"/>
      <c r="H20" s="15"/>
      <c r="I20" s="8"/>
      <c r="J20" s="8"/>
      <c r="K20" s="8"/>
      <c r="L20" s="8"/>
      <c r="M20" s="8"/>
    </row>
    <row r="21" spans="1:13" ht="9" customHeight="1" thickBot="1">
      <c r="A21" s="8"/>
      <c r="B21" s="16"/>
      <c r="C21" s="8"/>
      <c r="D21" s="17"/>
      <c r="E21" s="17"/>
      <c r="G21" s="15"/>
      <c r="I21" s="8"/>
      <c r="J21" s="8"/>
      <c r="K21" s="8"/>
      <c r="L21" s="8"/>
      <c r="M21" s="8"/>
    </row>
    <row r="22" spans="2:19" s="8" customFormat="1" ht="15.75" thickBot="1">
      <c r="B22" s="12"/>
      <c r="D22" s="65" t="s">
        <v>31</v>
      </c>
      <c r="E22" s="13"/>
      <c r="G22" s="14"/>
      <c r="N22" s="150"/>
      <c r="O22" s="150"/>
      <c r="P22" s="150"/>
      <c r="Q22" s="150"/>
      <c r="R22" s="150"/>
      <c r="S22" s="140"/>
    </row>
    <row r="23" spans="1:13" ht="12.75">
      <c r="A23" s="8"/>
      <c r="D23" s="18" t="s">
        <v>3</v>
      </c>
      <c r="E23" s="18"/>
      <c r="G23" s="5"/>
      <c r="I23" s="8"/>
      <c r="J23" s="8"/>
      <c r="K23" s="8"/>
      <c r="L23" s="8"/>
      <c r="M23" s="8"/>
    </row>
    <row r="24" ht="6.75" customHeight="1">
      <c r="A24" s="8"/>
    </row>
    <row r="25" spans="1:6" ht="12.75">
      <c r="A25" s="8"/>
      <c r="E25" s="19"/>
      <c r="F25" s="5" t="s">
        <v>4</v>
      </c>
    </row>
    <row r="26" spans="1:6" ht="6" customHeight="1">
      <c r="A26" s="8"/>
      <c r="E26" s="20"/>
      <c r="F26" s="5"/>
    </row>
    <row r="27" spans="1:6" ht="12.75">
      <c r="A27" s="8"/>
      <c r="E27" s="19"/>
      <c r="F27" s="5" t="s">
        <v>5</v>
      </c>
    </row>
    <row r="28" ht="12.75">
      <c r="A28" s="8"/>
    </row>
    <row r="29" spans="1:5" ht="12.75">
      <c r="A29" s="8"/>
      <c r="E29" s="21" t="s">
        <v>6</v>
      </c>
    </row>
    <row r="30" spans="1:13" ht="18" customHeight="1">
      <c r="A30" s="8"/>
      <c r="E30" s="59"/>
      <c r="F30" s="7"/>
      <c r="G30" s="7"/>
      <c r="H30" s="22"/>
      <c r="I30" s="7"/>
      <c r="J30" s="7"/>
      <c r="K30" s="7"/>
      <c r="L30" s="7"/>
      <c r="M30" s="7"/>
    </row>
    <row r="31" spans="1:13" ht="18" customHeight="1">
      <c r="A31" s="8"/>
      <c r="E31" s="59"/>
      <c r="F31" s="7"/>
      <c r="G31" s="7"/>
      <c r="H31" s="22"/>
      <c r="I31" s="7"/>
      <c r="J31" s="7"/>
      <c r="K31" s="7"/>
      <c r="L31" s="7"/>
      <c r="M31" s="7"/>
    </row>
    <row r="32" ht="24" customHeight="1">
      <c r="A32" s="8"/>
    </row>
    <row r="33" ht="18.75">
      <c r="A33" s="6" t="s">
        <v>21</v>
      </c>
    </row>
    <row r="34" ht="4.5" customHeight="1"/>
    <row r="35" spans="2:13" ht="14.25">
      <c r="B35" s="202" t="s">
        <v>7</v>
      </c>
      <c r="C35" s="203"/>
      <c r="D35" s="210" t="s">
        <v>8</v>
      </c>
      <c r="E35" s="211"/>
      <c r="F35" s="211"/>
      <c r="G35" s="211" t="s">
        <v>9</v>
      </c>
      <c r="H35" s="211"/>
      <c r="I35" s="218" t="s">
        <v>10</v>
      </c>
      <c r="J35" s="219"/>
      <c r="K35" s="212" t="s">
        <v>11</v>
      </c>
      <c r="L35" s="213"/>
      <c r="M35" s="214"/>
    </row>
    <row r="36" spans="2:13" ht="14.25">
      <c r="B36" s="204"/>
      <c r="C36" s="205"/>
      <c r="D36" s="215" t="s">
        <v>12</v>
      </c>
      <c r="E36" s="216"/>
      <c r="F36" s="216"/>
      <c r="G36" s="217" t="s">
        <v>13</v>
      </c>
      <c r="H36" s="217"/>
      <c r="I36" s="220" t="s">
        <v>14</v>
      </c>
      <c r="J36" s="221"/>
      <c r="K36" s="180" t="s">
        <v>15</v>
      </c>
      <c r="L36" s="177"/>
      <c r="M36" s="24" t="s">
        <v>16</v>
      </c>
    </row>
    <row r="37" spans="2:19" s="51" customFormat="1" ht="34.5" customHeight="1">
      <c r="B37" s="222">
        <v>1</v>
      </c>
      <c r="C37" s="223"/>
      <c r="D37" s="224"/>
      <c r="E37" s="225"/>
      <c r="F37" s="225"/>
      <c r="G37" s="226"/>
      <c r="H37" s="226"/>
      <c r="I37" s="208"/>
      <c r="J37" s="209"/>
      <c r="K37" s="185"/>
      <c r="L37" s="186"/>
      <c r="M37" s="56">
        <f>IF(AND(I37&lt;&gt;"",K37="")=TRUE,I37,"")</f>
      </c>
      <c r="N37" s="148"/>
      <c r="O37" s="148"/>
      <c r="P37" s="148"/>
      <c r="Q37" s="148"/>
      <c r="R37" s="148"/>
      <c r="S37" s="138"/>
    </row>
    <row r="38" spans="2:19" s="51" customFormat="1" ht="34.5" customHeight="1">
      <c r="B38" s="187">
        <v>2</v>
      </c>
      <c r="C38" s="188"/>
      <c r="D38" s="227"/>
      <c r="E38" s="228"/>
      <c r="F38" s="229"/>
      <c r="G38" s="178"/>
      <c r="H38" s="230"/>
      <c r="I38" s="192"/>
      <c r="J38" s="193"/>
      <c r="K38" s="178"/>
      <c r="L38" s="179"/>
      <c r="M38" s="57">
        <f aca="true" t="shared" si="0" ref="M38:M49">IF(AND(I38&lt;&gt;"",K38="")=TRUE,I38,"")</f>
      </c>
      <c r="N38" s="148"/>
      <c r="O38" s="148"/>
      <c r="P38" s="148"/>
      <c r="Q38" s="149"/>
      <c r="R38" s="148"/>
      <c r="S38" s="138"/>
    </row>
    <row r="39" spans="2:19" s="51" customFormat="1" ht="34.5" customHeight="1">
      <c r="B39" s="187">
        <v>3</v>
      </c>
      <c r="C39" s="188"/>
      <c r="D39" s="227"/>
      <c r="E39" s="228"/>
      <c r="F39" s="229"/>
      <c r="G39" s="178"/>
      <c r="H39" s="230"/>
      <c r="I39" s="192"/>
      <c r="J39" s="193"/>
      <c r="K39" s="178"/>
      <c r="L39" s="179"/>
      <c r="M39" s="57">
        <f t="shared" si="0"/>
      </c>
      <c r="N39" s="148"/>
      <c r="O39" s="148"/>
      <c r="P39" s="148"/>
      <c r="Q39" s="174"/>
      <c r="R39" s="148"/>
      <c r="S39" s="138"/>
    </row>
    <row r="40" spans="2:19" s="51" customFormat="1" ht="34.5" customHeight="1">
      <c r="B40" s="187">
        <v>4</v>
      </c>
      <c r="C40" s="188"/>
      <c r="D40" s="189"/>
      <c r="E40" s="190"/>
      <c r="F40" s="190"/>
      <c r="G40" s="191"/>
      <c r="H40" s="191"/>
      <c r="I40" s="192"/>
      <c r="J40" s="193"/>
      <c r="K40" s="178"/>
      <c r="L40" s="179"/>
      <c r="M40" s="57">
        <f t="shared" si="0"/>
      </c>
      <c r="N40" s="148"/>
      <c r="O40" s="148"/>
      <c r="P40" s="148"/>
      <c r="Q40" s="174"/>
      <c r="R40" s="148"/>
      <c r="S40" s="138"/>
    </row>
    <row r="41" spans="2:19" s="51" customFormat="1" ht="34.5" customHeight="1">
      <c r="B41" s="187">
        <v>5</v>
      </c>
      <c r="C41" s="188"/>
      <c r="D41" s="189"/>
      <c r="E41" s="190"/>
      <c r="F41" s="190"/>
      <c r="G41" s="191"/>
      <c r="H41" s="191"/>
      <c r="I41" s="192"/>
      <c r="J41" s="193"/>
      <c r="K41" s="178"/>
      <c r="L41" s="179"/>
      <c r="M41" s="57">
        <f t="shared" si="0"/>
      </c>
      <c r="N41" s="148"/>
      <c r="O41" s="148"/>
      <c r="P41" s="148"/>
      <c r="Q41" s="174"/>
      <c r="R41" s="148"/>
      <c r="S41" s="138"/>
    </row>
    <row r="42" spans="2:19" s="51" customFormat="1" ht="34.5" customHeight="1">
      <c r="B42" s="187">
        <v>6</v>
      </c>
      <c r="C42" s="188"/>
      <c r="D42" s="189"/>
      <c r="E42" s="190"/>
      <c r="F42" s="190"/>
      <c r="G42" s="191"/>
      <c r="H42" s="191"/>
      <c r="I42" s="192"/>
      <c r="J42" s="193"/>
      <c r="K42" s="178"/>
      <c r="L42" s="179"/>
      <c r="M42" s="57">
        <f t="shared" si="0"/>
      </c>
      <c r="N42" s="148"/>
      <c r="O42" s="148"/>
      <c r="P42" s="148"/>
      <c r="Q42" s="174"/>
      <c r="R42" s="148"/>
      <c r="S42" s="138"/>
    </row>
    <row r="43" spans="2:19" s="51" customFormat="1" ht="34.5" customHeight="1">
      <c r="B43" s="187">
        <v>7</v>
      </c>
      <c r="C43" s="188"/>
      <c r="D43" s="189"/>
      <c r="E43" s="190"/>
      <c r="F43" s="190"/>
      <c r="G43" s="191"/>
      <c r="H43" s="191"/>
      <c r="I43" s="192"/>
      <c r="J43" s="193"/>
      <c r="K43" s="178"/>
      <c r="L43" s="179"/>
      <c r="M43" s="57">
        <f>IF(AND(I43&lt;&gt;"",K43="")=TRUE,I43,"")</f>
      </c>
      <c r="N43" s="148"/>
      <c r="O43" s="148"/>
      <c r="P43" s="148"/>
      <c r="Q43" s="174"/>
      <c r="R43" s="148"/>
      <c r="S43" s="138"/>
    </row>
    <row r="44" spans="2:19" s="51" customFormat="1" ht="34.5" customHeight="1">
      <c r="B44" s="187">
        <v>8</v>
      </c>
      <c r="C44" s="188"/>
      <c r="D44" s="189"/>
      <c r="E44" s="190"/>
      <c r="F44" s="190"/>
      <c r="G44" s="191"/>
      <c r="H44" s="191"/>
      <c r="I44" s="192"/>
      <c r="J44" s="193"/>
      <c r="K44" s="178"/>
      <c r="L44" s="179"/>
      <c r="M44" s="57">
        <f>IF(AND(I44&lt;&gt;"",K44="")=TRUE,I44,"")</f>
      </c>
      <c r="N44" s="148"/>
      <c r="O44" s="148"/>
      <c r="P44" s="148"/>
      <c r="Q44" s="149"/>
      <c r="R44" s="148"/>
      <c r="S44" s="138"/>
    </row>
    <row r="45" spans="2:19" s="51" customFormat="1" ht="34.5" customHeight="1">
      <c r="B45" s="187">
        <v>9</v>
      </c>
      <c r="C45" s="188"/>
      <c r="D45" s="189"/>
      <c r="E45" s="190"/>
      <c r="F45" s="190"/>
      <c r="G45" s="191"/>
      <c r="H45" s="191"/>
      <c r="I45" s="192"/>
      <c r="J45" s="193"/>
      <c r="K45" s="178"/>
      <c r="L45" s="179"/>
      <c r="M45" s="57">
        <f t="shared" si="0"/>
      </c>
      <c r="N45" s="148"/>
      <c r="O45" s="148"/>
      <c r="P45" s="148"/>
      <c r="Q45" s="149"/>
      <c r="R45" s="148"/>
      <c r="S45" s="138"/>
    </row>
    <row r="46" spans="2:19" s="51" customFormat="1" ht="34.5" customHeight="1">
      <c r="B46" s="187">
        <v>10</v>
      </c>
      <c r="C46" s="188"/>
      <c r="D46" s="189"/>
      <c r="E46" s="190"/>
      <c r="F46" s="190"/>
      <c r="G46" s="191"/>
      <c r="H46" s="191"/>
      <c r="I46" s="192"/>
      <c r="J46" s="193"/>
      <c r="K46" s="178"/>
      <c r="L46" s="179"/>
      <c r="M46" s="57">
        <f t="shared" si="0"/>
      </c>
      <c r="N46" s="148"/>
      <c r="O46" s="148"/>
      <c r="P46" s="148"/>
      <c r="Q46" s="148"/>
      <c r="R46" s="148"/>
      <c r="S46" s="138"/>
    </row>
    <row r="47" spans="2:19" s="51" customFormat="1" ht="34.5" customHeight="1" hidden="1">
      <c r="B47" s="187">
        <v>9</v>
      </c>
      <c r="C47" s="188"/>
      <c r="D47" s="189"/>
      <c r="E47" s="190"/>
      <c r="F47" s="190"/>
      <c r="G47" s="191"/>
      <c r="H47" s="191"/>
      <c r="I47" s="52"/>
      <c r="J47" s="52"/>
      <c r="K47" s="54"/>
      <c r="L47" s="163"/>
      <c r="M47" s="57">
        <f t="shared" si="0"/>
      </c>
      <c r="N47" s="148"/>
      <c r="O47" s="148"/>
      <c r="P47" s="148"/>
      <c r="Q47" s="148"/>
      <c r="R47" s="148"/>
      <c r="S47" s="138"/>
    </row>
    <row r="48" spans="2:19" s="51" customFormat="1" ht="34.5" customHeight="1" hidden="1">
      <c r="B48" s="206">
        <v>10</v>
      </c>
      <c r="C48" s="207"/>
      <c r="D48" s="235"/>
      <c r="E48" s="236"/>
      <c r="F48" s="236"/>
      <c r="G48" s="237"/>
      <c r="H48" s="237"/>
      <c r="I48" s="53"/>
      <c r="J48" s="53"/>
      <c r="K48" s="55"/>
      <c r="L48" s="167"/>
      <c r="M48" s="58">
        <f t="shared" si="0"/>
      </c>
      <c r="N48" s="148"/>
      <c r="O48" s="148"/>
      <c r="P48" s="148"/>
      <c r="Q48" s="148"/>
      <c r="R48" s="148"/>
      <c r="S48" s="138"/>
    </row>
    <row r="49" spans="2:13" ht="7.5" customHeight="1" thickBot="1">
      <c r="B49" s="239"/>
      <c r="C49" s="239"/>
      <c r="D49" s="239"/>
      <c r="E49" s="239"/>
      <c r="F49" s="239"/>
      <c r="G49" s="181"/>
      <c r="H49" s="181"/>
      <c r="I49" s="25"/>
      <c r="J49" s="25"/>
      <c r="K49" s="181"/>
      <c r="L49" s="182"/>
      <c r="M49" s="27">
        <f t="shared" si="0"/>
      </c>
    </row>
    <row r="50" spans="2:18" ht="24" customHeight="1" thickBot="1">
      <c r="B50" s="28"/>
      <c r="C50" s="28"/>
      <c r="D50" s="28"/>
      <c r="E50" s="28"/>
      <c r="F50" s="29" t="s">
        <v>17</v>
      </c>
      <c r="G50" s="29"/>
      <c r="H50" s="30"/>
      <c r="I50" s="31"/>
      <c r="J50" s="31"/>
      <c r="K50" s="127" t="s">
        <v>18</v>
      </c>
      <c r="L50" s="32"/>
      <c r="M50" s="120">
        <f>IF(OR(B22&lt;&gt;"",AND(B20&lt;&gt;"",OR(M37&lt;&gt;"",M38&lt;&gt;"",M39&lt;&gt;"",M40&lt;&gt;"",M41&lt;&gt;"",M42&lt;&gt;"",M45&lt;&gt;"",M46&lt;&gt;"")=TRUE)=TRUE)=TRUE,MAX(0,SUM(M37:M49)),"")</f>
      </c>
      <c r="R50" s="151"/>
    </row>
    <row r="51" ht="18.75">
      <c r="A51" s="6" t="s">
        <v>81</v>
      </c>
    </row>
    <row r="52" ht="4.5" customHeight="1"/>
    <row r="53" spans="2:13" ht="14.25">
      <c r="B53" s="202"/>
      <c r="C53" s="203"/>
      <c r="D53" s="242" t="s">
        <v>82</v>
      </c>
      <c r="E53" s="243"/>
      <c r="F53" s="243"/>
      <c r="G53" s="243"/>
      <c r="H53" s="244"/>
      <c r="I53" s="245" t="s">
        <v>74</v>
      </c>
      <c r="J53" s="246"/>
      <c r="K53" s="183" t="s">
        <v>85</v>
      </c>
      <c r="L53" s="184"/>
      <c r="M53" s="128" t="s">
        <v>61</v>
      </c>
    </row>
    <row r="54" spans="2:16" ht="14.25">
      <c r="B54" s="204"/>
      <c r="C54" s="205"/>
      <c r="D54" s="175" t="s">
        <v>83</v>
      </c>
      <c r="E54" s="176"/>
      <c r="F54" s="176"/>
      <c r="G54" s="176"/>
      <c r="H54" s="177"/>
      <c r="I54" s="132" t="s">
        <v>71</v>
      </c>
      <c r="J54" s="131" t="s">
        <v>72</v>
      </c>
      <c r="K54" s="23" t="s">
        <v>84</v>
      </c>
      <c r="L54" s="166" t="s">
        <v>86</v>
      </c>
      <c r="M54" s="24" t="s">
        <v>62</v>
      </c>
      <c r="P54" s="95" t="s">
        <v>76</v>
      </c>
    </row>
    <row r="55" spans="2:19" s="51" customFormat="1" ht="34.5" customHeight="1">
      <c r="B55" s="222" t="s">
        <v>64</v>
      </c>
      <c r="C55" s="223"/>
      <c r="D55" s="195"/>
      <c r="E55" s="196"/>
      <c r="F55" s="196"/>
      <c r="G55" s="196"/>
      <c r="H55" s="197"/>
      <c r="I55" s="135"/>
      <c r="J55" s="130"/>
      <c r="K55" s="171"/>
      <c r="L55" s="172"/>
      <c r="M55" s="173">
        <f>IF(AND(K55&lt;&gt;"",K55&gt;=3)=TRUE,-IF(OR(L55="ja",L55="x")=TRUE,K55,MIN(K55,5))*10,"")</f>
      </c>
      <c r="N55" s="148"/>
      <c r="O55" s="148"/>
      <c r="P55" s="152">
        <f>IF(J55&lt;&gt;"",K55,0)</f>
        <v>0</v>
      </c>
      <c r="Q55" s="148"/>
      <c r="R55" s="148"/>
      <c r="S55" s="138"/>
    </row>
    <row r="56" spans="2:19" s="51" customFormat="1" ht="34.5" customHeight="1">
      <c r="B56" s="187" t="s">
        <v>75</v>
      </c>
      <c r="C56" s="188"/>
      <c r="D56" s="198"/>
      <c r="E56" s="199"/>
      <c r="F56" s="199"/>
      <c r="G56" s="199"/>
      <c r="H56" s="200"/>
      <c r="I56" s="170"/>
      <c r="J56" s="165"/>
      <c r="K56" s="134"/>
      <c r="L56" s="168"/>
      <c r="M56" s="56">
        <f>IF(AND(K56&lt;&gt;"",K56&gt;=3)=TRUE,-IF(OR(L56="ja",L56="x")=TRUE,K56,MIN(K56,5))*10,"")</f>
      </c>
      <c r="N56" s="148"/>
      <c r="O56" s="148"/>
      <c r="P56" s="152">
        <f>IF(J56&lt;&gt;"",K56,0)</f>
        <v>0</v>
      </c>
      <c r="Q56" s="148"/>
      <c r="R56" s="148"/>
      <c r="S56" s="138"/>
    </row>
    <row r="57" spans="2:19" s="51" customFormat="1" ht="34.5" customHeight="1" hidden="1">
      <c r="B57" s="187">
        <v>9</v>
      </c>
      <c r="C57" s="188"/>
      <c r="D57" s="189"/>
      <c r="E57" s="190"/>
      <c r="F57" s="190"/>
      <c r="G57" s="191"/>
      <c r="H57" s="191"/>
      <c r="I57" s="52"/>
      <c r="J57" s="52"/>
      <c r="K57" s="54"/>
      <c r="L57" s="163"/>
      <c r="M57" s="57">
        <f>IF(AND(I57&lt;&gt;"",K57="")=TRUE,I57,"")</f>
      </c>
      <c r="N57" s="148"/>
      <c r="O57" s="148"/>
      <c r="P57" s="148"/>
      <c r="Q57" s="148"/>
      <c r="R57" s="148"/>
      <c r="S57" s="138"/>
    </row>
    <row r="58" spans="2:19" s="51" customFormat="1" ht="34.5" customHeight="1" hidden="1">
      <c r="B58" s="206">
        <v>10</v>
      </c>
      <c r="C58" s="207"/>
      <c r="D58" s="235"/>
      <c r="E58" s="236"/>
      <c r="F58" s="236"/>
      <c r="G58" s="237"/>
      <c r="H58" s="237"/>
      <c r="I58" s="53"/>
      <c r="J58" s="53"/>
      <c r="K58" s="55"/>
      <c r="L58" s="167"/>
      <c r="M58" s="58">
        <f>IF(AND(I58&lt;&gt;"",K58="")=TRUE,I58,"")</f>
      </c>
      <c r="N58" s="148"/>
      <c r="O58" s="148"/>
      <c r="P58" s="148"/>
      <c r="Q58" s="148"/>
      <c r="R58" s="148"/>
      <c r="S58" s="138"/>
    </row>
    <row r="59" spans="2:13" ht="7.5" customHeight="1" thickBot="1">
      <c r="B59" s="239"/>
      <c r="C59" s="239"/>
      <c r="D59" s="239"/>
      <c r="E59" s="239"/>
      <c r="F59" s="239"/>
      <c r="G59" s="181"/>
      <c r="H59" s="181"/>
      <c r="I59" s="25"/>
      <c r="J59" s="25"/>
      <c r="K59" s="164"/>
      <c r="L59" s="26"/>
      <c r="M59" s="27">
        <f>IF(AND(I59&lt;&gt;"",K59="")=TRUE,I59,"")</f>
      </c>
    </row>
    <row r="60" spans="2:18" ht="24" customHeight="1" thickBot="1">
      <c r="B60" s="133" t="s">
        <v>73</v>
      </c>
      <c r="C60" s="28"/>
      <c r="E60" s="28"/>
      <c r="F60" s="29"/>
      <c r="G60" s="29"/>
      <c r="H60" s="30"/>
      <c r="I60" s="31"/>
      <c r="J60" s="31"/>
      <c r="K60" s="169"/>
      <c r="L60" s="32" t="s">
        <v>87</v>
      </c>
      <c r="M60" s="120">
        <f>IF(M50="","",-1*IF(SUM(K55:K56)&gt;=3,MIN(-SUM(M55:M56),M50,MIN(10,SUM(K55:K56))*10)))</f>
      </c>
      <c r="P60" s="153">
        <f>SUM(P55:P59)</f>
        <v>0</v>
      </c>
      <c r="Q60" s="154">
        <f>P60*10</f>
        <v>0</v>
      </c>
      <c r="R60" s="151"/>
    </row>
    <row r="61" spans="2:18" ht="18.75" customHeight="1">
      <c r="B61" s="28"/>
      <c r="C61" s="28"/>
      <c r="D61" s="28"/>
      <c r="E61" s="28"/>
      <c r="F61" s="29"/>
      <c r="G61" s="29"/>
      <c r="H61" s="30"/>
      <c r="I61" s="31"/>
      <c r="J61" s="31"/>
      <c r="K61" s="127"/>
      <c r="L61" s="127"/>
      <c r="R61" s="151"/>
    </row>
    <row r="62" spans="1:2" ht="18.75">
      <c r="A62" s="6" t="s">
        <v>63</v>
      </c>
      <c r="B62" s="33"/>
    </row>
    <row r="63" ht="3" customHeight="1"/>
    <row r="64" spans="3:19" s="34" customFormat="1" ht="15.75">
      <c r="C64" s="247" t="s">
        <v>32</v>
      </c>
      <c r="D64" s="247"/>
      <c r="E64" s="247"/>
      <c r="F64" s="247"/>
      <c r="G64" s="46"/>
      <c r="H64" s="103" t="s">
        <v>33</v>
      </c>
      <c r="I64" s="49" t="str">
        <f>"/  Zuordnung zur Stufe "&amp;IF(AND(SUM(M50,M60)&gt;0,C67&gt;0)=TRUE,VLOOKUP(Q67,GAB_Tabelle,7),"____")&amp;"  (lt. Tabelle/ Anlage 1)"</f>
        <v>/  Zuordnung zur Stufe ____  (lt. Tabelle/ Anlage 1)</v>
      </c>
      <c r="J64" s="49"/>
      <c r="K64" s="77"/>
      <c r="L64" s="77"/>
      <c r="M64" s="100"/>
      <c r="N64" s="155"/>
      <c r="O64" s="156"/>
      <c r="P64" s="156"/>
      <c r="Q64" s="156"/>
      <c r="R64" s="156"/>
      <c r="S64" s="141"/>
    </row>
    <row r="65" spans="3:19" s="34" customFormat="1" ht="15.75" customHeight="1">
      <c r="C65" s="234" t="s">
        <v>43</v>
      </c>
      <c r="D65" s="234"/>
      <c r="E65" s="234"/>
      <c r="F65" s="234"/>
      <c r="H65" s="116" t="str">
        <f>"Anteil der verbleibenden bebebauten/ befestigten Fläche ("&amp;IF(AND(M50&lt;&gt;"",C67&lt;&gt;"")=TRUE,ROUND(SUM(M50,M60)/C67,4),"______")&amp;")"&amp;IF(AND(M50&lt;&gt;"",C67&lt;&gt;"")=TRUE," ist"&amp;IF(VLOOKUP(Q67,GAB_Tabelle,3)&gt;0," größer als "&amp;TEXT(VLOOKUP(Q67,GAB_Tabelle,3),"#.##0")&amp;" % ","")&amp;IF(VLOOKUP(Q67,GAB_Tabelle,3)&gt;69,"",IF(VLOOKUP(Q67,GAB_Tabelle,3)&gt;0," und","")&amp;" kleiner oder gleich "&amp;TEXT(VLOOKUP(Q67,GAB_Tabelle,4),"#.##0")&amp;" %"),":  ____________ %")</f>
        <v>Anteil der verbleibenden bebebauten/ befestigten Fläche (______):  ____________ %</v>
      </c>
      <c r="K65" s="36"/>
      <c r="L65" s="36"/>
      <c r="M65" s="100"/>
      <c r="N65" s="155"/>
      <c r="O65" s="156"/>
      <c r="P65" s="157" t="s">
        <v>77</v>
      </c>
      <c r="Q65" s="157" t="s">
        <v>78</v>
      </c>
      <c r="R65" s="156"/>
      <c r="S65" s="141"/>
    </row>
    <row r="66" spans="3:19" s="34" customFormat="1" ht="5.25" customHeight="1">
      <c r="C66" s="247"/>
      <c r="D66" s="247"/>
      <c r="E66" s="247"/>
      <c r="F66" s="247"/>
      <c r="H66" s="35"/>
      <c r="K66" s="36"/>
      <c r="L66" s="36"/>
      <c r="M66" s="100"/>
      <c r="N66" s="155"/>
      <c r="O66" s="156"/>
      <c r="P66" s="156"/>
      <c r="Q66" s="156"/>
      <c r="R66" s="156"/>
      <c r="S66" s="141"/>
    </row>
    <row r="67" spans="3:19" s="34" customFormat="1" ht="18" customHeight="1">
      <c r="C67" s="232"/>
      <c r="D67" s="233"/>
      <c r="E67" s="233"/>
      <c r="F67" s="233"/>
      <c r="G67" s="79" t="s">
        <v>34</v>
      </c>
      <c r="H67" s="102">
        <f>IF(VLOOKUP(Q67,GAB_Tabelle,6)&gt;0,VLOOKUP(Q67,GAB_Tabelle,6),"")</f>
      </c>
      <c r="I67" s="78" t="s">
        <v>54</v>
      </c>
      <c r="J67" s="78"/>
      <c r="K67" s="77" t="str">
        <f>IF(AND(C67&gt;0,H67&lt;&gt;"",H67&gt;0)=TRUE,"GAB","NWG")&amp;"-Fläche:"</f>
        <v>NWG-Fläche:</v>
      </c>
      <c r="L67" s="77"/>
      <c r="M67" s="38">
        <f>IF(M50="","",IF(AND(C67&gt;0,H67&lt;&gt;"",H67&gt;0)=TRUE,C67*H67,IF(C67&lt;&gt;"",MAX(0,SUM(M50,M60)),"")))</f>
      </c>
      <c r="N67" s="155"/>
      <c r="O67" s="156"/>
      <c r="P67" s="158">
        <f>IF(AND(M50&lt;&gt;"",C67&lt;&gt;"",SUM(M50,M60)&gt;0,C67&gt;0)=TRUE,ROUNDDOWN(SUM(M50,M60)/C67,2),0)</f>
        <v>0</v>
      </c>
      <c r="Q67" s="159">
        <f>IF(AND(M50&lt;&gt;"",C67&lt;&gt;"",SUM(M50,M60)&gt;0,C67&gt;0)=TRUE,SUM(M50,M60)/C67,0)</f>
        <v>0</v>
      </c>
      <c r="R67" s="156"/>
      <c r="S67" s="141"/>
    </row>
    <row r="68" spans="5:19" s="34" customFormat="1" ht="18" customHeight="1">
      <c r="E68" s="76"/>
      <c r="F68" s="76"/>
      <c r="H68" s="35"/>
      <c r="K68" s="36"/>
      <c r="L68" s="36"/>
      <c r="M68" s="37"/>
      <c r="N68" s="156"/>
      <c r="O68" s="156"/>
      <c r="P68" s="156"/>
      <c r="Q68" s="156"/>
      <c r="R68" s="156"/>
      <c r="S68" s="141"/>
    </row>
    <row r="69" spans="1:2" ht="18.75">
      <c r="A69" s="6" t="s">
        <v>65</v>
      </c>
      <c r="B69" s="33"/>
    </row>
    <row r="70" ht="3" customHeight="1"/>
    <row r="71" spans="2:19" s="34" customFormat="1" ht="15.75">
      <c r="B71" s="118" t="str">
        <f>"Abweichung zwischen "&amp;IF(M50&lt;&gt;"",TEXT(SUM(M50,M60),"#.##0,00"),"__________")&amp;" qm (tatsächl. Fläche lt. Pkt. 4+5) und "&amp;IF(M67&lt;&gt;"",TEXT(M67,"#.##0,00"),"__________")&amp;" qm (GAB-Fläche lt. Pkt.6):"</f>
        <v>Abweichung zwischen __________ qm (tatsächl. Fläche lt. Pkt. 4+5) und __________ qm (GAB-Fläche lt. Pkt.6):</v>
      </c>
      <c r="C71" s="118"/>
      <c r="D71" s="118"/>
      <c r="E71" s="118"/>
      <c r="F71" s="118"/>
      <c r="G71" s="118"/>
      <c r="H71" s="118"/>
      <c r="I71" s="118"/>
      <c r="J71" s="118"/>
      <c r="K71" s="119"/>
      <c r="L71" s="119"/>
      <c r="M71" s="145">
        <f>IF(AND(M50&lt;&gt;M67,M50&lt;&gt;"",M67&lt;&gt;"")=TRUE,SUM((M50,M60),-M67),"")</f>
      </c>
      <c r="N71" s="155"/>
      <c r="O71" s="156"/>
      <c r="P71" s="156"/>
      <c r="Q71" s="156"/>
      <c r="R71" s="156"/>
      <c r="S71" s="141"/>
    </row>
    <row r="72" spans="2:19" s="34" customFormat="1" ht="3" customHeight="1">
      <c r="B72" s="111"/>
      <c r="C72" s="114"/>
      <c r="D72" s="111"/>
      <c r="E72" s="111"/>
      <c r="F72" s="111"/>
      <c r="G72" s="111"/>
      <c r="H72" s="111"/>
      <c r="I72" s="39"/>
      <c r="J72" s="39"/>
      <c r="N72" s="156"/>
      <c r="O72" s="156"/>
      <c r="P72" s="156"/>
      <c r="Q72" s="156"/>
      <c r="R72" s="156"/>
      <c r="S72" s="141"/>
    </row>
    <row r="73" spans="2:19" s="46" customFormat="1" ht="15.75">
      <c r="B73" s="238">
        <f>IF(OR(AND(M50="",M67="")=TRUE,M50&lt;&gt;M67)=TRUE,400,"")</f>
        <v>400</v>
      </c>
      <c r="C73" s="238"/>
      <c r="D73" s="238"/>
      <c r="E73" s="238"/>
      <c r="F73" s="238"/>
      <c r="G73" s="238"/>
      <c r="H73" s="238"/>
      <c r="I73" s="125">
        <f>IF(AND(M50&lt;&gt;"",SUM(M50,M60)&lt;&gt;M67)=TRUE,IF(OR($M$71&gt;=B73,$M$71&lt;=-B73)=TRUE,"ja  =&gt;  tatsächliche Fläche ist anzusetzen!","nein"),"")</f>
      </c>
      <c r="J73" s="125"/>
      <c r="M73" s="115"/>
      <c r="N73" s="160"/>
      <c r="O73" s="160"/>
      <c r="P73" s="160"/>
      <c r="Q73" s="160"/>
      <c r="R73" s="160"/>
      <c r="S73" s="142"/>
    </row>
    <row r="74" spans="5:19" s="34" customFormat="1" ht="6" customHeight="1">
      <c r="E74" s="76"/>
      <c r="F74" s="76"/>
      <c r="H74" s="35"/>
      <c r="K74" s="36"/>
      <c r="L74" s="36"/>
      <c r="M74" s="37"/>
      <c r="N74" s="156"/>
      <c r="O74" s="156"/>
      <c r="P74" s="156"/>
      <c r="Q74" s="156"/>
      <c r="R74" s="156"/>
      <c r="S74" s="141"/>
    </row>
    <row r="75" spans="1:13" ht="18.75">
      <c r="A75" s="6"/>
      <c r="B75" s="123" t="s">
        <v>79</v>
      </c>
      <c r="M75" s="100">
        <f>IF(AND(I73&lt;&gt;"",I73&lt;&gt;"nein",M50&lt;&gt;"",C67&lt;&gt;"")=TRUE,SUM(M50,M60),IF(M67&lt;&gt;"",M67,""))</f>
      </c>
    </row>
    <row r="76" ht="4.5" customHeight="1"/>
    <row r="77" spans="1:13" ht="15.75">
      <c r="A77" s="129"/>
      <c r="B77" s="49" t="s">
        <v>80</v>
      </c>
      <c r="M77" s="121">
        <f>IF(Q60=0,"",-(MIN(M75,Q60)))</f>
      </c>
    </row>
    <row r="78" ht="3" customHeight="1"/>
    <row r="79" spans="2:19" s="34" customFormat="1" ht="6" customHeight="1">
      <c r="B79" s="118"/>
      <c r="C79" s="118"/>
      <c r="D79" s="118"/>
      <c r="E79" s="118"/>
      <c r="F79" s="118"/>
      <c r="G79" s="118"/>
      <c r="H79" s="118"/>
      <c r="I79" s="118"/>
      <c r="J79" s="118"/>
      <c r="K79" s="119"/>
      <c r="L79" s="119"/>
      <c r="N79" s="155"/>
      <c r="O79" s="156"/>
      <c r="P79" s="156"/>
      <c r="Q79" s="156"/>
      <c r="R79" s="156"/>
      <c r="S79" s="141"/>
    </row>
    <row r="80" spans="2:19" s="34" customFormat="1" ht="3" customHeight="1" thickBot="1">
      <c r="B80" s="111"/>
      <c r="C80" s="114"/>
      <c r="D80" s="111"/>
      <c r="E80" s="111"/>
      <c r="F80" s="111"/>
      <c r="G80" s="111"/>
      <c r="H80" s="111"/>
      <c r="I80" s="39"/>
      <c r="J80" s="39"/>
      <c r="N80" s="156"/>
      <c r="O80" s="156"/>
      <c r="P80" s="156"/>
      <c r="Q80" s="156"/>
      <c r="R80" s="156"/>
      <c r="S80" s="141"/>
    </row>
    <row r="81" spans="2:19" s="46" customFormat="1" ht="24" customHeight="1" thickBot="1">
      <c r="B81" s="238"/>
      <c r="C81" s="238"/>
      <c r="D81" s="238"/>
      <c r="E81" s="238"/>
      <c r="F81" s="238"/>
      <c r="G81" s="238"/>
      <c r="H81" s="238"/>
      <c r="I81" s="125"/>
      <c r="J81" s="125"/>
      <c r="M81" s="122">
        <f>IF(M75&lt;&gt;"",SUM(M75:M77),"")</f>
      </c>
      <c r="N81" s="160"/>
      <c r="O81" s="160"/>
      <c r="P81" s="160"/>
      <c r="Q81" s="160"/>
      <c r="R81" s="160"/>
      <c r="S81" s="142"/>
    </row>
    <row r="82" spans="5:19" s="34" customFormat="1" ht="3" customHeight="1">
      <c r="E82" s="76"/>
      <c r="F82" s="76"/>
      <c r="H82" s="35"/>
      <c r="K82" s="36"/>
      <c r="L82" s="36"/>
      <c r="M82" s="37"/>
      <c r="N82" s="156"/>
      <c r="O82" s="156"/>
      <c r="P82" s="156"/>
      <c r="Q82" s="156"/>
      <c r="R82" s="156"/>
      <c r="S82" s="141"/>
    </row>
    <row r="83" spans="1:2" ht="10.5" customHeight="1">
      <c r="A83" s="6"/>
      <c r="B83" s="123"/>
    </row>
    <row r="84" ht="3" customHeight="1"/>
    <row r="85" ht="18.75">
      <c r="A85" s="6" t="s">
        <v>66</v>
      </c>
    </row>
    <row r="86" spans="2:19" s="40" customFormat="1" ht="3" customHeight="1">
      <c r="B86" s="41"/>
      <c r="C86" s="41"/>
      <c r="D86" s="41"/>
      <c r="E86" s="41"/>
      <c r="F86" s="42"/>
      <c r="G86" s="42"/>
      <c r="H86" s="43"/>
      <c r="I86" s="42"/>
      <c r="J86" s="42"/>
      <c r="K86" s="42"/>
      <c r="L86" s="42"/>
      <c r="M86" s="42"/>
      <c r="N86" s="161"/>
      <c r="O86" s="161"/>
      <c r="P86" s="161"/>
      <c r="Q86" s="161"/>
      <c r="R86" s="161"/>
      <c r="S86" s="143"/>
    </row>
    <row r="87" spans="2:19" s="64" customFormat="1" ht="15">
      <c r="B87" s="67" t="s">
        <v>27</v>
      </c>
      <c r="C87" s="47"/>
      <c r="D87" s="47"/>
      <c r="E87" s="47"/>
      <c r="F87" s="68"/>
      <c r="G87" s="68"/>
      <c r="H87" s="68"/>
      <c r="I87" s="201"/>
      <c r="J87" s="201"/>
      <c r="K87" s="69" t="s">
        <v>28</v>
      </c>
      <c r="L87" s="69"/>
      <c r="M87" s="104"/>
      <c r="N87" s="162"/>
      <c r="O87" s="162"/>
      <c r="P87" s="162"/>
      <c r="Q87" s="162"/>
      <c r="R87" s="162"/>
      <c r="S87" s="144"/>
    </row>
    <row r="88" spans="2:19" s="46" customFormat="1" ht="15.75">
      <c r="B88" s="62"/>
      <c r="C88" s="62"/>
      <c r="D88" s="62"/>
      <c r="E88" s="62"/>
      <c r="F88" s="48"/>
      <c r="G88" s="48"/>
      <c r="H88" s="48"/>
      <c r="I88" s="194" t="s">
        <v>29</v>
      </c>
      <c r="J88" s="194"/>
      <c r="K88" s="48"/>
      <c r="L88" s="48"/>
      <c r="M88" s="48"/>
      <c r="N88" s="160"/>
      <c r="O88" s="160"/>
      <c r="P88" s="160"/>
      <c r="Q88" s="160"/>
      <c r="R88" s="160"/>
      <c r="S88" s="142"/>
    </row>
    <row r="89" spans="2:19" s="46" customFormat="1" ht="15.75" customHeight="1">
      <c r="B89" s="62"/>
      <c r="C89" s="62"/>
      <c r="D89" s="62"/>
      <c r="E89" s="62"/>
      <c r="F89" s="48"/>
      <c r="G89" s="48"/>
      <c r="H89" s="48"/>
      <c r="I89" s="48"/>
      <c r="J89" s="48"/>
      <c r="K89" s="48"/>
      <c r="L89" s="48"/>
      <c r="M89" s="48"/>
      <c r="N89" s="160"/>
      <c r="O89" s="160"/>
      <c r="P89" s="160"/>
      <c r="Q89" s="160"/>
      <c r="R89" s="160"/>
      <c r="S89" s="142"/>
    </row>
    <row r="90" ht="18.75">
      <c r="A90" s="6" t="s">
        <v>67</v>
      </c>
    </row>
    <row r="91" spans="2:19" s="40" customFormat="1" ht="3" customHeight="1">
      <c r="B91" s="41"/>
      <c r="C91" s="41"/>
      <c r="D91" s="41"/>
      <c r="E91" s="41"/>
      <c r="F91" s="42"/>
      <c r="G91" s="42"/>
      <c r="H91" s="43"/>
      <c r="I91" s="42"/>
      <c r="J91" s="42"/>
      <c r="K91" s="42"/>
      <c r="L91" s="42"/>
      <c r="M91" s="42"/>
      <c r="N91" s="161"/>
      <c r="O91" s="161"/>
      <c r="P91" s="161"/>
      <c r="Q91" s="161"/>
      <c r="R91" s="161"/>
      <c r="S91" s="143"/>
    </row>
    <row r="92" spans="2:19" s="46" customFormat="1" ht="15.75">
      <c r="B92" s="60"/>
      <c r="C92" s="60"/>
      <c r="D92" s="60"/>
      <c r="E92" s="60"/>
      <c r="F92" s="61"/>
      <c r="G92" s="61"/>
      <c r="H92" s="61"/>
      <c r="I92" s="61"/>
      <c r="J92" s="61"/>
      <c r="K92" s="61"/>
      <c r="L92" s="61"/>
      <c r="M92" s="61"/>
      <c r="N92" s="160"/>
      <c r="O92" s="160"/>
      <c r="P92" s="160"/>
      <c r="Q92" s="160"/>
      <c r="R92" s="160"/>
      <c r="S92" s="142"/>
    </row>
    <row r="93" spans="2:19" s="46" customFormat="1" ht="15.75">
      <c r="B93" s="60"/>
      <c r="C93" s="60"/>
      <c r="D93" s="60"/>
      <c r="E93" s="60"/>
      <c r="F93" s="61"/>
      <c r="G93" s="61"/>
      <c r="H93" s="61"/>
      <c r="I93" s="61"/>
      <c r="J93" s="61"/>
      <c r="K93" s="61"/>
      <c r="L93" s="61"/>
      <c r="M93" s="61"/>
      <c r="N93" s="160"/>
      <c r="O93" s="160"/>
      <c r="P93" s="160"/>
      <c r="Q93" s="160"/>
      <c r="R93" s="160"/>
      <c r="S93" s="142"/>
    </row>
    <row r="94" spans="2:19" s="46" customFormat="1" ht="15.75">
      <c r="B94" s="60"/>
      <c r="C94" s="60"/>
      <c r="D94" s="60"/>
      <c r="E94" s="60"/>
      <c r="F94" s="61"/>
      <c r="G94" s="61"/>
      <c r="H94" s="61"/>
      <c r="I94" s="61"/>
      <c r="J94" s="61"/>
      <c r="K94" s="61"/>
      <c r="L94" s="61"/>
      <c r="M94" s="61"/>
      <c r="N94" s="160"/>
      <c r="O94" s="160"/>
      <c r="P94" s="160"/>
      <c r="Q94" s="160"/>
      <c r="R94" s="160"/>
      <c r="S94" s="142"/>
    </row>
    <row r="95" spans="2:19" s="46" customFormat="1" ht="15.75">
      <c r="B95" s="60"/>
      <c r="C95" s="60"/>
      <c r="D95" s="60"/>
      <c r="E95" s="60"/>
      <c r="F95" s="61"/>
      <c r="G95" s="61"/>
      <c r="H95" s="61"/>
      <c r="I95" s="61"/>
      <c r="J95" s="61"/>
      <c r="K95" s="61"/>
      <c r="L95" s="61"/>
      <c r="M95" s="61"/>
      <c r="N95" s="160"/>
      <c r="O95" s="160"/>
      <c r="P95" s="160"/>
      <c r="Q95" s="160"/>
      <c r="R95" s="160"/>
      <c r="S95" s="142"/>
    </row>
    <row r="96" spans="2:19" s="46" customFormat="1" ht="15.75">
      <c r="B96" s="60"/>
      <c r="C96" s="60"/>
      <c r="D96" s="60"/>
      <c r="E96" s="60"/>
      <c r="F96" s="61"/>
      <c r="G96" s="61"/>
      <c r="H96" s="61"/>
      <c r="I96" s="61"/>
      <c r="J96" s="61"/>
      <c r="K96" s="61"/>
      <c r="L96" s="61"/>
      <c r="M96" s="61"/>
      <c r="N96" s="160"/>
      <c r="O96" s="160"/>
      <c r="P96" s="160"/>
      <c r="Q96" s="160"/>
      <c r="R96" s="160"/>
      <c r="S96" s="142"/>
    </row>
    <row r="97" spans="2:19" s="46" customFormat="1" ht="15.75">
      <c r="B97" s="60"/>
      <c r="C97" s="60"/>
      <c r="D97" s="60"/>
      <c r="E97" s="60"/>
      <c r="F97" s="61"/>
      <c r="G97" s="61"/>
      <c r="H97" s="61"/>
      <c r="I97" s="61"/>
      <c r="J97" s="61"/>
      <c r="K97" s="61"/>
      <c r="L97" s="61"/>
      <c r="M97" s="61"/>
      <c r="N97" s="160"/>
      <c r="O97" s="160"/>
      <c r="P97" s="160"/>
      <c r="Q97" s="160"/>
      <c r="R97" s="160"/>
      <c r="S97" s="142"/>
    </row>
    <row r="98" spans="2:19" s="46" customFormat="1" ht="15.75">
      <c r="B98" s="60"/>
      <c r="C98" s="60"/>
      <c r="D98" s="60"/>
      <c r="E98" s="60"/>
      <c r="F98" s="61"/>
      <c r="G98" s="61"/>
      <c r="H98" s="61"/>
      <c r="I98" s="61"/>
      <c r="J98" s="61"/>
      <c r="K98" s="61"/>
      <c r="L98" s="61"/>
      <c r="M98" s="61"/>
      <c r="N98" s="160"/>
      <c r="O98" s="160"/>
      <c r="P98" s="160"/>
      <c r="Q98" s="160"/>
      <c r="R98" s="160"/>
      <c r="S98" s="142"/>
    </row>
    <row r="99" spans="2:19" s="46" customFormat="1" ht="15.75">
      <c r="B99" s="60"/>
      <c r="C99" s="60"/>
      <c r="D99" s="60"/>
      <c r="E99" s="60"/>
      <c r="F99" s="61"/>
      <c r="G99" s="61"/>
      <c r="H99" s="61"/>
      <c r="I99" s="61"/>
      <c r="J99" s="61"/>
      <c r="K99" s="61"/>
      <c r="L99" s="61"/>
      <c r="M99" s="61"/>
      <c r="N99" s="160"/>
      <c r="O99" s="160"/>
      <c r="P99" s="160"/>
      <c r="Q99" s="160"/>
      <c r="R99" s="160"/>
      <c r="S99" s="142"/>
    </row>
    <row r="100" spans="2:19" s="46" customFormat="1" ht="15.75">
      <c r="B100" s="60"/>
      <c r="C100" s="60"/>
      <c r="D100" s="60"/>
      <c r="E100" s="60"/>
      <c r="F100" s="61"/>
      <c r="G100" s="61"/>
      <c r="H100" s="61"/>
      <c r="I100" s="61"/>
      <c r="J100" s="61"/>
      <c r="K100" s="61"/>
      <c r="L100" s="61"/>
      <c r="M100" s="61"/>
      <c r="N100" s="160"/>
      <c r="O100" s="160"/>
      <c r="P100" s="160"/>
      <c r="Q100" s="160"/>
      <c r="R100" s="160"/>
      <c r="S100" s="142"/>
    </row>
    <row r="101" spans="2:19" s="46" customFormat="1" ht="15.75">
      <c r="B101" s="60"/>
      <c r="C101" s="60"/>
      <c r="D101" s="60"/>
      <c r="E101" s="60"/>
      <c r="F101" s="61"/>
      <c r="G101" s="61"/>
      <c r="H101" s="61"/>
      <c r="I101" s="61"/>
      <c r="J101" s="61"/>
      <c r="K101" s="61"/>
      <c r="L101" s="61"/>
      <c r="M101" s="61"/>
      <c r="N101" s="160"/>
      <c r="O101" s="160"/>
      <c r="P101" s="160"/>
      <c r="Q101" s="160"/>
      <c r="R101" s="160"/>
      <c r="S101" s="142"/>
    </row>
    <row r="102" spans="2:19" s="46" customFormat="1" ht="15.75">
      <c r="B102" s="60"/>
      <c r="C102" s="60"/>
      <c r="D102" s="60"/>
      <c r="E102" s="60"/>
      <c r="F102" s="61"/>
      <c r="G102" s="61"/>
      <c r="H102" s="61"/>
      <c r="I102" s="61"/>
      <c r="J102" s="61"/>
      <c r="K102" s="61"/>
      <c r="L102" s="61"/>
      <c r="M102" s="61"/>
      <c r="N102" s="160"/>
      <c r="O102" s="160"/>
      <c r="P102" s="160"/>
      <c r="Q102" s="160"/>
      <c r="R102" s="160"/>
      <c r="S102" s="142"/>
    </row>
    <row r="103" spans="2:19" s="46" customFormat="1" ht="15.75">
      <c r="B103" s="60"/>
      <c r="C103" s="60"/>
      <c r="D103" s="60"/>
      <c r="E103" s="60"/>
      <c r="F103" s="61"/>
      <c r="G103" s="61"/>
      <c r="H103" s="61"/>
      <c r="I103" s="61"/>
      <c r="J103" s="61"/>
      <c r="K103" s="61"/>
      <c r="L103" s="61"/>
      <c r="M103" s="61"/>
      <c r="N103" s="160"/>
      <c r="O103" s="160"/>
      <c r="P103" s="160"/>
      <c r="Q103" s="160"/>
      <c r="R103" s="160"/>
      <c r="S103" s="142"/>
    </row>
    <row r="104" spans="2:19" s="46" customFormat="1" ht="15.75">
      <c r="B104" s="62"/>
      <c r="C104" s="62"/>
      <c r="D104" s="62"/>
      <c r="E104" s="62"/>
      <c r="F104" s="48"/>
      <c r="G104" s="48"/>
      <c r="H104" s="48"/>
      <c r="I104" s="48"/>
      <c r="J104" s="48"/>
      <c r="K104" s="48"/>
      <c r="L104" s="48"/>
      <c r="M104" s="48"/>
      <c r="N104" s="160"/>
      <c r="O104" s="160"/>
      <c r="P104" s="160"/>
      <c r="Q104" s="160"/>
      <c r="R104" s="160"/>
      <c r="S104" s="142"/>
    </row>
    <row r="105" ht="18.75">
      <c r="A105" s="6" t="s">
        <v>68</v>
      </c>
    </row>
    <row r="106" spans="2:19" s="40" customFormat="1" ht="3" customHeight="1">
      <c r="B106" s="41"/>
      <c r="C106" s="41"/>
      <c r="D106" s="41"/>
      <c r="E106" s="41"/>
      <c r="F106" s="42"/>
      <c r="G106" s="42"/>
      <c r="H106" s="43"/>
      <c r="I106" s="42"/>
      <c r="J106" s="42"/>
      <c r="K106" s="42"/>
      <c r="L106" s="42"/>
      <c r="M106" s="42"/>
      <c r="N106" s="161"/>
      <c r="O106" s="161"/>
      <c r="P106" s="161"/>
      <c r="Q106" s="161"/>
      <c r="R106" s="161"/>
      <c r="S106" s="143"/>
    </row>
    <row r="107" spans="2:19" s="34" customFormat="1" ht="39.75" customHeight="1">
      <c r="B107" s="240" t="s">
        <v>69</v>
      </c>
      <c r="C107" s="240"/>
      <c r="D107" s="240"/>
      <c r="E107" s="240"/>
      <c r="F107" s="241"/>
      <c r="G107" s="241"/>
      <c r="H107" s="241"/>
      <c r="I107" s="241"/>
      <c r="J107" s="241"/>
      <c r="K107" s="241"/>
      <c r="L107" s="241"/>
      <c r="M107" s="241"/>
      <c r="N107" s="156"/>
      <c r="O107" s="156"/>
      <c r="P107" s="156"/>
      <c r="Q107" s="156"/>
      <c r="R107" s="156"/>
      <c r="S107" s="141"/>
    </row>
    <row r="108" spans="2:19" s="34" customFormat="1" ht="28.5" customHeight="1">
      <c r="B108" s="240" t="s">
        <v>70</v>
      </c>
      <c r="C108" s="240"/>
      <c r="D108" s="240"/>
      <c r="E108" s="240"/>
      <c r="F108" s="241"/>
      <c r="G108" s="241"/>
      <c r="H108" s="241"/>
      <c r="I108" s="241"/>
      <c r="J108" s="241"/>
      <c r="K108" s="241"/>
      <c r="L108" s="241"/>
      <c r="M108" s="241"/>
      <c r="N108" s="156"/>
      <c r="O108" s="156"/>
      <c r="P108" s="156"/>
      <c r="Q108" s="156"/>
      <c r="R108" s="156"/>
      <c r="S108" s="141"/>
    </row>
    <row r="109" spans="2:19" s="34" customFormat="1" ht="6" customHeight="1">
      <c r="B109" s="44"/>
      <c r="C109" s="44"/>
      <c r="D109" s="44"/>
      <c r="E109" s="44"/>
      <c r="F109" s="45"/>
      <c r="G109" s="45"/>
      <c r="H109" s="45"/>
      <c r="I109" s="45"/>
      <c r="J109" s="45"/>
      <c r="K109" s="45"/>
      <c r="L109" s="45"/>
      <c r="M109" s="45"/>
      <c r="N109" s="156"/>
      <c r="O109" s="156"/>
      <c r="P109" s="156"/>
      <c r="Q109" s="156"/>
      <c r="R109" s="156"/>
      <c r="S109" s="141"/>
    </row>
    <row r="110" spans="2:19" s="46" customFormat="1" ht="15.75">
      <c r="B110" s="47" t="s">
        <v>56</v>
      </c>
      <c r="C110" s="47"/>
      <c r="D110" s="47"/>
      <c r="E110" s="47"/>
      <c r="F110" s="48"/>
      <c r="G110" s="48"/>
      <c r="H110" s="48"/>
      <c r="I110" s="48"/>
      <c r="J110" s="48"/>
      <c r="K110" s="48"/>
      <c r="L110" s="48"/>
      <c r="M110" s="48"/>
      <c r="N110" s="160"/>
      <c r="O110" s="160"/>
      <c r="P110" s="160"/>
      <c r="Q110" s="160"/>
      <c r="R110" s="160"/>
      <c r="S110" s="142"/>
    </row>
    <row r="111" spans="2:19" s="46" customFormat="1" ht="15.75">
      <c r="B111" s="47" t="s">
        <v>57</v>
      </c>
      <c r="C111" s="47"/>
      <c r="D111" s="47"/>
      <c r="E111" s="47"/>
      <c r="F111" s="48"/>
      <c r="G111" s="48"/>
      <c r="H111" s="48"/>
      <c r="I111" s="48"/>
      <c r="J111" s="48"/>
      <c r="K111" s="48"/>
      <c r="L111" s="48"/>
      <c r="M111" s="48"/>
      <c r="N111" s="160"/>
      <c r="O111" s="160"/>
      <c r="P111" s="160"/>
      <c r="Q111" s="160"/>
      <c r="R111" s="160"/>
      <c r="S111" s="142"/>
    </row>
    <row r="112" spans="2:19" s="46" customFormat="1" ht="15.75">
      <c r="B112" s="47" t="s">
        <v>58</v>
      </c>
      <c r="C112" s="47"/>
      <c r="D112" s="47"/>
      <c r="E112" s="47"/>
      <c r="F112" s="48"/>
      <c r="G112" s="48"/>
      <c r="H112" s="48"/>
      <c r="I112" s="48"/>
      <c r="J112" s="48"/>
      <c r="K112" s="48"/>
      <c r="L112" s="48"/>
      <c r="M112" s="48"/>
      <c r="N112" s="160"/>
      <c r="O112" s="160"/>
      <c r="P112" s="160"/>
      <c r="Q112" s="160"/>
      <c r="R112" s="160"/>
      <c r="S112" s="142"/>
    </row>
    <row r="113" spans="2:19" s="46" customFormat="1" ht="16.5" thickBot="1">
      <c r="B113" s="47" t="s">
        <v>59</v>
      </c>
      <c r="C113" s="47"/>
      <c r="D113" s="47"/>
      <c r="E113" s="47"/>
      <c r="H113" s="49"/>
      <c r="I113" s="50"/>
      <c r="J113" s="50"/>
      <c r="K113" s="50"/>
      <c r="L113" s="50"/>
      <c r="M113" s="50"/>
      <c r="N113" s="160"/>
      <c r="O113" s="160"/>
      <c r="P113" s="160"/>
      <c r="Q113" s="160"/>
      <c r="R113" s="160"/>
      <c r="S113" s="142"/>
    </row>
    <row r="114" spans="2:19" s="46" customFormat="1" ht="14.25" customHeight="1">
      <c r="B114" s="47"/>
      <c r="C114" s="47"/>
      <c r="D114" s="47"/>
      <c r="E114" s="47"/>
      <c r="H114" s="49"/>
      <c r="I114" s="231" t="s">
        <v>19</v>
      </c>
      <c r="J114" s="231"/>
      <c r="K114" s="231"/>
      <c r="L114" s="231"/>
      <c r="M114" s="231"/>
      <c r="N114" s="160"/>
      <c r="O114" s="160"/>
      <c r="P114" s="160"/>
      <c r="Q114" s="160"/>
      <c r="R114" s="160"/>
      <c r="S114" s="142"/>
    </row>
    <row r="116" ht="12.75">
      <c r="M116" s="117" t="s">
        <v>53</v>
      </c>
    </row>
    <row r="117" ht="23.25" customHeight="1">
      <c r="M117" s="117"/>
    </row>
    <row r="119" ht="18.75">
      <c r="A119" s="6" t="s">
        <v>51</v>
      </c>
    </row>
    <row r="120" ht="18.75">
      <c r="A120" s="6" t="s">
        <v>52</v>
      </c>
    </row>
    <row r="121" ht="16.5" customHeight="1"/>
    <row r="122" ht="15">
      <c r="B122" s="47" t="s">
        <v>48</v>
      </c>
    </row>
    <row r="123" spans="2:3" ht="15">
      <c r="B123" s="47" t="s">
        <v>49</v>
      </c>
      <c r="C123" s="47"/>
    </row>
    <row r="124" spans="8:13" ht="21.75" customHeight="1">
      <c r="H124" s="84"/>
      <c r="I124" s="85"/>
      <c r="J124" s="85"/>
      <c r="K124" s="86"/>
      <c r="L124" s="86"/>
      <c r="M124" s="87"/>
    </row>
    <row r="125" spans="5:13" ht="15">
      <c r="E125" s="95"/>
      <c r="F125" s="94" t="s">
        <v>42</v>
      </c>
      <c r="G125" s="94"/>
      <c r="H125" s="105" t="s">
        <v>50</v>
      </c>
      <c r="I125" s="88" t="s">
        <v>41</v>
      </c>
      <c r="J125" s="88"/>
      <c r="K125" s="89" t="s">
        <v>45</v>
      </c>
      <c r="L125" s="89"/>
      <c r="M125" s="80" t="s">
        <v>46</v>
      </c>
    </row>
    <row r="126" spans="5:13" ht="15">
      <c r="E126" s="95"/>
      <c r="F126" s="95"/>
      <c r="G126" s="95"/>
      <c r="H126" s="105" t="s">
        <v>35</v>
      </c>
      <c r="I126" s="88" t="s">
        <v>35</v>
      </c>
      <c r="J126" s="88"/>
      <c r="K126" s="90" t="s">
        <v>44</v>
      </c>
      <c r="L126" s="90"/>
      <c r="M126" s="99" t="s">
        <v>47</v>
      </c>
    </row>
    <row r="127" spans="5:13" ht="15">
      <c r="E127" s="95"/>
      <c r="F127" s="95"/>
      <c r="G127" s="95"/>
      <c r="H127" s="105"/>
      <c r="I127" s="88"/>
      <c r="J127" s="88"/>
      <c r="K127" s="90"/>
      <c r="L127" s="90"/>
      <c r="M127" s="99"/>
    </row>
    <row r="128" spans="5:13" ht="15">
      <c r="E128" s="95"/>
      <c r="F128" s="112">
        <f aca="true" t="shared" si="1" ref="F128:F133">H128/100</f>
        <v>0</v>
      </c>
      <c r="G128" s="98"/>
      <c r="H128" s="107">
        <v>0</v>
      </c>
      <c r="I128" s="108">
        <v>10</v>
      </c>
      <c r="J128" s="108"/>
      <c r="K128" s="146">
        <v>0</v>
      </c>
      <c r="L128" s="146"/>
      <c r="M128" s="91">
        <v>0</v>
      </c>
    </row>
    <row r="129" spans="5:13" ht="15">
      <c r="E129" s="95"/>
      <c r="F129" s="112">
        <f t="shared" si="1"/>
        <v>0.100000000001</v>
      </c>
      <c r="G129" s="98"/>
      <c r="H129" s="106">
        <f>I128+0.0000000001</f>
        <v>10.0000000001</v>
      </c>
      <c r="I129" s="109">
        <v>18</v>
      </c>
      <c r="J129" s="109"/>
      <c r="K129" s="90">
        <v>0.14</v>
      </c>
      <c r="L129" s="90"/>
      <c r="M129" s="80" t="s">
        <v>36</v>
      </c>
    </row>
    <row r="130" spans="5:13" ht="15">
      <c r="E130" s="95"/>
      <c r="F130" s="112">
        <f t="shared" si="1"/>
        <v>0.18000000000099997</v>
      </c>
      <c r="G130" s="96"/>
      <c r="H130" s="106">
        <f>I129+0.0000000001</f>
        <v>18.0000000001</v>
      </c>
      <c r="I130" s="109">
        <v>30</v>
      </c>
      <c r="J130" s="109"/>
      <c r="K130" s="90">
        <v>0.24</v>
      </c>
      <c r="L130" s="90"/>
      <c r="M130" s="80" t="s">
        <v>37</v>
      </c>
    </row>
    <row r="131" spans="5:13" ht="15">
      <c r="E131" s="95"/>
      <c r="F131" s="112">
        <f t="shared" si="1"/>
        <v>0.30000000000099997</v>
      </c>
      <c r="G131" s="96"/>
      <c r="H131" s="106">
        <f>I130+0.0000000001</f>
        <v>30.0000000001</v>
      </c>
      <c r="I131" s="109">
        <v>46</v>
      </c>
      <c r="J131" s="109"/>
      <c r="K131" s="90">
        <v>0.38</v>
      </c>
      <c r="L131" s="90"/>
      <c r="M131" s="80" t="s">
        <v>38</v>
      </c>
    </row>
    <row r="132" spans="5:13" ht="15">
      <c r="E132" s="95"/>
      <c r="F132" s="112">
        <f t="shared" si="1"/>
        <v>0.460000000001</v>
      </c>
      <c r="G132" s="96"/>
      <c r="H132" s="106">
        <f>I131+0.0000000001</f>
        <v>46.0000000001</v>
      </c>
      <c r="I132" s="109">
        <v>70</v>
      </c>
      <c r="J132" s="109"/>
      <c r="K132" s="90">
        <v>0.58</v>
      </c>
      <c r="L132" s="90"/>
      <c r="M132" s="80" t="s">
        <v>39</v>
      </c>
    </row>
    <row r="133" spans="5:24" ht="15">
      <c r="E133" s="95"/>
      <c r="F133" s="112">
        <f t="shared" si="1"/>
        <v>0.700000000001</v>
      </c>
      <c r="G133" s="96"/>
      <c r="H133" s="106">
        <f>I132+0.0000000001</f>
        <v>70.0000000001</v>
      </c>
      <c r="I133" s="110">
        <v>100</v>
      </c>
      <c r="J133" s="110"/>
      <c r="K133" s="93">
        <v>0.85</v>
      </c>
      <c r="L133" s="93"/>
      <c r="M133" s="92" t="s">
        <v>40</v>
      </c>
      <c r="X133" s="80"/>
    </row>
    <row r="134" spans="5:13" ht="15">
      <c r="E134" s="95"/>
      <c r="F134" s="95"/>
      <c r="G134" s="95"/>
      <c r="H134" s="106"/>
      <c r="I134" s="81"/>
      <c r="J134" s="81"/>
      <c r="K134" s="82"/>
      <c r="L134" s="82"/>
      <c r="M134" s="83"/>
    </row>
    <row r="135" spans="6:8" ht="12.75">
      <c r="F135" s="113"/>
      <c r="H135" s="4"/>
    </row>
    <row r="136" ht="12.75">
      <c r="H136" s="97"/>
    </row>
    <row r="137" spans="8:13" ht="15.75">
      <c r="H137" s="4"/>
      <c r="M137" s="101">
        <f>VLOOKUP(P67,GAB_Tabelle,6)</f>
        <v>0</v>
      </c>
    </row>
    <row r="138" ht="12.75">
      <c r="H138" s="4"/>
    </row>
  </sheetData>
  <sheetProtection password="EA24" sheet="1" formatRows="0" insertRows="0"/>
  <mergeCells count="100">
    <mergeCell ref="C66:F66"/>
    <mergeCell ref="B49:C49"/>
    <mergeCell ref="B108:M108"/>
    <mergeCell ref="B59:C59"/>
    <mergeCell ref="D59:F59"/>
    <mergeCell ref="G59:H59"/>
    <mergeCell ref="D53:H53"/>
    <mergeCell ref="B107:M107"/>
    <mergeCell ref="B73:H73"/>
    <mergeCell ref="B55:C55"/>
    <mergeCell ref="I53:J53"/>
    <mergeCell ref="C64:F64"/>
    <mergeCell ref="G58:H58"/>
    <mergeCell ref="B81:H81"/>
    <mergeCell ref="B56:C56"/>
    <mergeCell ref="D49:F49"/>
    <mergeCell ref="G49:H49"/>
    <mergeCell ref="B46:C46"/>
    <mergeCell ref="D46:F46"/>
    <mergeCell ref="G46:H46"/>
    <mergeCell ref="B48:C48"/>
    <mergeCell ref="D48:F48"/>
    <mergeCell ref="B42:C42"/>
    <mergeCell ref="D42:F42"/>
    <mergeCell ref="G42:H42"/>
    <mergeCell ref="I114:M114"/>
    <mergeCell ref="C67:F67"/>
    <mergeCell ref="C65:F65"/>
    <mergeCell ref="B47:C47"/>
    <mergeCell ref="D47:F47"/>
    <mergeCell ref="G47:H47"/>
    <mergeCell ref="D58:F58"/>
    <mergeCell ref="B40:C40"/>
    <mergeCell ref="D40:F40"/>
    <mergeCell ref="G40:H40"/>
    <mergeCell ref="B41:C41"/>
    <mergeCell ref="D41:F41"/>
    <mergeCell ref="G41:H41"/>
    <mergeCell ref="B38:C38"/>
    <mergeCell ref="D38:F38"/>
    <mergeCell ref="G38:H38"/>
    <mergeCell ref="B39:C39"/>
    <mergeCell ref="D39:F39"/>
    <mergeCell ref="G39:H39"/>
    <mergeCell ref="B35:C35"/>
    <mergeCell ref="D35:F35"/>
    <mergeCell ref="G35:H35"/>
    <mergeCell ref="K35:M35"/>
    <mergeCell ref="B36:C36"/>
    <mergeCell ref="D36:F36"/>
    <mergeCell ref="G36:H36"/>
    <mergeCell ref="I35:J35"/>
    <mergeCell ref="I36:J36"/>
    <mergeCell ref="B58:C58"/>
    <mergeCell ref="I37:J37"/>
    <mergeCell ref="I38:J38"/>
    <mergeCell ref="I39:J39"/>
    <mergeCell ref="I40:J40"/>
    <mergeCell ref="I41:J41"/>
    <mergeCell ref="I42:J42"/>
    <mergeCell ref="B37:C37"/>
    <mergeCell ref="D37:F37"/>
    <mergeCell ref="G37:H37"/>
    <mergeCell ref="B53:C53"/>
    <mergeCell ref="B54:C54"/>
    <mergeCell ref="B45:C45"/>
    <mergeCell ref="D45:F45"/>
    <mergeCell ref="G45:H45"/>
    <mergeCell ref="G57:H57"/>
    <mergeCell ref="G48:H48"/>
    <mergeCell ref="G44:H44"/>
    <mergeCell ref="I44:J44"/>
    <mergeCell ref="I88:J88"/>
    <mergeCell ref="D55:H55"/>
    <mergeCell ref="D56:H56"/>
    <mergeCell ref="B57:C57"/>
    <mergeCell ref="D57:F57"/>
    <mergeCell ref="I45:J45"/>
    <mergeCell ref="I46:J46"/>
    <mergeCell ref="I87:J87"/>
    <mergeCell ref="K41:L41"/>
    <mergeCell ref="K42:L42"/>
    <mergeCell ref="K43:L43"/>
    <mergeCell ref="K44:L44"/>
    <mergeCell ref="B43:C43"/>
    <mergeCell ref="D43:F43"/>
    <mergeCell ref="G43:H43"/>
    <mergeCell ref="I43:J43"/>
    <mergeCell ref="B44:C44"/>
    <mergeCell ref="D44:F44"/>
    <mergeCell ref="D54:H54"/>
    <mergeCell ref="K45:L45"/>
    <mergeCell ref="K46:L46"/>
    <mergeCell ref="K36:L36"/>
    <mergeCell ref="K49:L49"/>
    <mergeCell ref="K53:L53"/>
    <mergeCell ref="K37:L37"/>
    <mergeCell ref="K38:L38"/>
    <mergeCell ref="K39:L39"/>
    <mergeCell ref="K40:L40"/>
  </mergeCells>
  <printOptions/>
  <pageMargins left="0.31496062992125984" right="0.1968503937007874" top="0.3937007874015748" bottom="0.3937007874015748" header="0.1968503937007874" footer="0.1968503937007874"/>
  <pageSetup fitToHeight="0" fitToWidth="1" horizontalDpi="600" verticalDpi="600" orientation="portrait" paperSize="9" scale="91" r:id="rId2"/>
  <headerFooter alignWithMargins="0">
    <oddFooter>&amp;L&amp;"Times New Roman,Standard"&amp;8Antragsvordruck der Gemeinde Buchdorf&amp;C&amp;"Times New Roman,Standard"&amp;8Version/ Ausdruck: &amp;D&amp;R&amp;"Times New Roman,Standard"&amp;8Seite &amp;P von &amp;N</oddFooter>
  </headerFooter>
  <rowBreaks count="1" manualBreakCount="1">
    <brk id="1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VG Monheim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</dc:creator>
  <cp:keywords/>
  <dc:description/>
  <cp:lastModifiedBy>Anja Esching</cp:lastModifiedBy>
  <cp:lastPrinted>2018-06-01T09:45:07Z</cp:lastPrinted>
  <dcterms:created xsi:type="dcterms:W3CDTF">2011-05-16T15:28:24Z</dcterms:created>
  <dcterms:modified xsi:type="dcterms:W3CDTF">2019-01-17T09:31:34Z</dcterms:modified>
  <cp:category/>
  <cp:version/>
  <cp:contentType/>
  <cp:contentStatus/>
</cp:coreProperties>
</file>